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3"/>
  </bookViews>
  <sheets>
    <sheet name="прил№1" sheetId="1" r:id="rId1"/>
    <sheet name="прил.№2" sheetId="2" r:id="rId2"/>
    <sheet name="прил№3" sheetId="3" r:id="rId3"/>
    <sheet name="прил№4" sheetId="4" r:id="rId4"/>
  </sheets>
  <definedNames>
    <definedName name="_xlnm.Print_Titles" localSheetId="0">'прил№1'!$12:$14</definedName>
    <definedName name="_xlnm.Print_Area" localSheetId="0">'прил№1'!$A$1:$F$25</definedName>
  </definedNames>
  <calcPr fullCalcOnLoad="1" refMode="R1C1"/>
</workbook>
</file>

<file path=xl/sharedStrings.xml><?xml version="1.0" encoding="utf-8"?>
<sst xmlns="http://schemas.openxmlformats.org/spreadsheetml/2006/main" count="531" uniqueCount="227">
  <si>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</si>
  <si>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</si>
  <si>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</si>
  <si>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</si>
  <si>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</si>
  <si>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</si>
  <si>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</si>
  <si>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</si>
  <si>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</si>
  <si>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</si>
  <si>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</si>
  <si>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</si>
  <si>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</si>
  <si>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</si>
  <si>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</si>
  <si>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Сумма</t>
  </si>
  <si>
    <t>Государственные ценные бумаги, номинальная стоимость которых указана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</si>
  <si>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</si>
  <si>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</si>
  <si>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2017 год</t>
  </si>
  <si>
    <t>Приложение № 1 к Решению</t>
  </si>
  <si>
    <t>Белякинского сельского Совета</t>
  </si>
  <si>
    <t>903 01 05 00 00 00 0000 000</t>
  </si>
  <si>
    <t>903 01 05 00 00 00 0000 500</t>
  </si>
  <si>
    <t>903 01 05 02 00 00 0000 500</t>
  </si>
  <si>
    <t>903 01 05 02 01 00 0000 510</t>
  </si>
  <si>
    <t>903 01 05 02 01 10 0000 510</t>
  </si>
  <si>
    <t>903 01 00 00 00 00 0000 000</t>
  </si>
  <si>
    <t>903 01 05 00 00 00 0000 600</t>
  </si>
  <si>
    <t>903 01 05 02 00 00 0000 600</t>
  </si>
  <si>
    <t>903 01 05 02 01 00 0000 610</t>
  </si>
  <si>
    <t>903 01 05 02 01 10 0000 610</t>
  </si>
  <si>
    <t>6</t>
  </si>
  <si>
    <t>7</t>
  </si>
  <si>
    <t>8</t>
  </si>
  <si>
    <t>9</t>
  </si>
  <si>
    <t>10</t>
  </si>
  <si>
    <t>2018 год</t>
  </si>
  <si>
    <t xml:space="preserve">Приложение №2 к  Решению  </t>
  </si>
  <si>
    <t>Код главного админи-стратора</t>
  </si>
  <si>
    <t>Код классификации доходов бюджета</t>
  </si>
  <si>
    <t>903</t>
  </si>
  <si>
    <t>Администрация Белякинского сельсовета</t>
  </si>
  <si>
    <t>1 08 04020 01 1000 110</t>
  </si>
  <si>
    <t>Государственная пошлина за совершение нотариальных дейс-твий должностными лицами органов местного самоуправле-ния,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</si>
  <si>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</si>
  <si>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</si>
  <si>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тяжелых и крупногабаритных грузов</t>
  </si>
  <si>
    <t>1 08 07175 01 4000 110</t>
  </si>
  <si>
    <t>1 11 05025 10 0000 120</t>
  </si>
  <si>
    <t>1 11 05035 10 0000 120</t>
  </si>
  <si>
    <t>1 11 05035 10 1000 120</t>
  </si>
  <si>
    <t>1 13 01995 10 0000 130</t>
  </si>
  <si>
    <t>1 13 02065 10 0000 130</t>
  </si>
  <si>
    <t>11</t>
  </si>
  <si>
    <t>1 13 02995 10 0000 130</t>
  </si>
  <si>
    <t>1 14 02053 10 0000 410</t>
  </si>
  <si>
    <t>13</t>
  </si>
  <si>
    <t>1 14 06025 10 0000 430</t>
  </si>
  <si>
    <t>1 16 23051 10 0000 140</t>
  </si>
  <si>
    <t>15</t>
  </si>
  <si>
    <t>1 16 23052 10 0000 140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</si>
  <si>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</si>
  <si>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</si>
  <si>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1 16 90050 10 0000 140</t>
  </si>
  <si>
    <t>1 17 01050 10 0000 180</t>
  </si>
  <si>
    <t>2 07 05030 10 0000 180</t>
  </si>
  <si>
    <t>Прочие безвозмездные поступления в бюджеты сельских поселений</t>
  </si>
  <si>
    <t>Приложение № 3 к Решению</t>
  </si>
  <si>
    <t>Перечень главных администраторов источников внутреннего финансирования</t>
  </si>
  <si>
    <t>Код главного администратора</t>
  </si>
  <si>
    <t xml:space="preserve">Код классификации источников финансирования дефицита краевого бюджета 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</si>
  <si>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</si>
  <si>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</si>
  <si>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</si>
  <si>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</si>
  <si>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</si>
  <si>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</si>
  <si>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</si>
  <si>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</si>
  <si>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Приложение №4 к  Решению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</si>
  <si>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</si>
  <si>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</si>
  <si>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</si>
  <si>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</si>
  <si>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</si>
  <si>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</si>
  <si>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</si>
  <si>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</si>
  <si>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</si>
  <si>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</si>
  <si>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</si>
  <si>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</si>
  <si>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</si>
  <si>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</si>
  <si>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</si>
  <si>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</si>
  <si>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</si>
  <si>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</si>
  <si>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</si>
  <si>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</si>
  <si>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</si>
  <si>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100</t>
  </si>
  <si>
    <t>03</t>
  </si>
  <si>
    <t>200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</si>
  <si>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</si>
  <si>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</si>
  <si>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</si>
  <si>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</si>
  <si>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</si>
  <si>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</si>
  <si>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</si>
  <si>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</si>
  <si>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</si>
  <si>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</t>
  </si>
  <si>
    <t>НАЛОГИ НА ИМУЩЕСТВО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</si>
  <si>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</si>
  <si>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</si>
  <si>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</si>
  <si>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</si>
  <si>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</si>
  <si>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</si>
  <si>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</si>
  <si>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</si>
  <si>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</si>
  <si>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995</t>
  </si>
  <si>
    <t>130</t>
  </si>
  <si>
    <t>Прочие доходы от оказания платных услуг получателями средств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</si>
  <si>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</si>
  <si>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</si>
  <si>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</si>
  <si>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</si>
  <si>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</si>
  <si>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</si>
  <si>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</si>
  <si>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</si>
  <si>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</si>
  <si>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7514</t>
  </si>
  <si>
    <t>9961</t>
  </si>
  <si>
    <t>Всего</t>
  </si>
  <si>
    <t>(рублей)</t>
  </si>
  <si>
    <t>1 17 05050 10 0000 180</t>
  </si>
  <si>
    <t>Иные межбюджетные трансферты на реализацию полномочий по созданию и обеспечению деятельности административных комиссий</t>
  </si>
  <si>
    <t>Наименование кода классификации доходов бюджета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</si>
  <si>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тяжелых и крупногабаритных грузов, зачисляемая в бюджеты поселений (прочие поступления)</t>
  </si>
  <si>
    <t>1 16 32 000100000 140</t>
  </si>
  <si>
    <t>Денежные взыскания налагаемые в возмещение ущерба, причиненного в результате незаконного или нецелевого использования бюджетных средств сельских поселений</t>
  </si>
  <si>
    <t>Прочие неналоговые дходы бюджетов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</si>
  <si>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</si>
  <si>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2019 год</t>
  </si>
  <si>
    <t>Источники внутреннего финансирования бюджета Белякинского сельсовета на 2017 год                              и плановый период 2018-2019 годов</t>
  </si>
  <si>
    <t>Главные администраторы доходов бюджетов Белякинского сельсовета Богучанского района на 2017 год                                             и плановый период 2018-2019 годов</t>
  </si>
  <si>
    <t>бюджета Белякинского сельсовета на 2017 год и плановый период 2018-2019 годов</t>
  </si>
  <si>
    <t>Доходы бюджета Белякинского сельсовета на 2017 год и плановый период 2018-2019 годов</t>
  </si>
  <si>
    <t>Межбюджетные трансферты на реализацию мероприятий по трудовому воспитанию несовершеннолетних в рамках подпрограммы "Вовлечение молодежиБогучанского района в социальную практику" муниципальной программы "Молодежь Приангарья"</t>
  </si>
  <si>
    <t>30</t>
  </si>
  <si>
    <t>35</t>
  </si>
  <si>
    <t>118</t>
  </si>
  <si>
    <t>40</t>
  </si>
  <si>
    <t>49</t>
  </si>
  <si>
    <t>2 02 35118 10 0000 151</t>
  </si>
  <si>
    <t>2 02 49999 10 0000 151</t>
  </si>
  <si>
    <t>2 02 49999 10 7514 151</t>
  </si>
  <si>
    <t>2 02 49999 10 9961 151</t>
  </si>
  <si>
    <t>2 18 60010 10 0000 151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</si>
  <si>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</si>
  <si>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</si>
  <si>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</si>
  <si>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 исключением имущества муниципальных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</si>
  <si>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</si>
  <si>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</si>
  <si>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</si>
  <si>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</si>
  <si>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</si>
  <si>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</si>
  <si>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</si>
  <si>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</si>
  <si>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 поселений</t>
  </si>
  <si>
    <t>Прочие межбюдетные трансферты, передаваемые бюджетам сельских поселений</t>
  </si>
  <si>
    <t>2 02 15001 10 7601 151</t>
  </si>
  <si>
    <t>Дотации бюджетам сельских поселений на выравнивание бюджетной обеспеченности (за счет регионального фонда финансовой поддержки)</t>
  </si>
  <si>
    <t>2 02 15001 10 8013 151</t>
  </si>
  <si>
    <t>Дотации бюджетам сельских поселений на выравнивание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</si>
  <si>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</si>
  <si>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сельских поселений (сбалансированность)</t>
  </si>
  <si>
    <t>Субвенциии бюджетам сельских поселений на осушествления государственных полномочий по первичному воинскому учету на территориях, где отсутствуют военные комиссариаты</t>
  </si>
  <si>
    <t xml:space="preserve">Прочие межбюджетные трансферты бюджетам поселений на реализацию мероприятий, предусмотренных ДЦП "Молодежь Приангарья".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</si>
  <si>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</si>
  <si>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2 19 60010 10 0000 151</t>
  </si>
  <si>
    <t>Возврат прочих остатков, субсидий и субвенций и иных межбюджетных трансфертов, имеющих целевое назначение прошлых лет из бюджетов сельских поселений</t>
  </si>
  <si>
    <t>от "23" декабря 2016 г.  № 17-24</t>
  </si>
  <si>
    <t>от  "23"декабря 2016г. № 17-24</t>
  </si>
  <si>
    <t xml:space="preserve"> от "23"декабря 2016г №  17-24</t>
  </si>
  <si>
    <t>от  " 23 " декабря 2016 года №  17-24</t>
  </si>
  <si>
    <t>7601</t>
  </si>
  <si>
    <t>8013</t>
  </si>
  <si>
    <t>Дотации бюджетам поселений на выравнивание бюджетной обеспеченности (за счет регионального фонда финансовой поддержки)</t>
  </si>
  <si>
    <t>Дотации бюджетам поселений на выравнивание бюджетной обеспеченности (за счет районного фонда финансовой поддержки)</t>
  </si>
  <si>
    <t>043</t>
  </si>
  <si>
    <t>Земелный налог с физических лиц,обладающих земельным участком,расположенном в границах сельских поселений</t>
  </si>
  <si>
    <t>7412</t>
  </si>
  <si>
    <t>Трансферты бюджетам поселений на обеспечение первичных мер пожарной безопасности</t>
  </si>
  <si>
    <t>Иные трансферты бюджетам поселений на обеспечение первичных мер пожарной безопасности</t>
  </si>
  <si>
    <t>2 02 49999 10 7412 151</t>
  </si>
  <si>
    <t>Белякинского сельского совета Депутатов</t>
  </si>
  <si>
    <t>Приложение № 2 к Решению</t>
  </si>
  <si>
    <t>7508</t>
  </si>
  <si>
    <t>Иные трансферты бюджетам поселений на содержание дорог общего пользования</t>
  </si>
  <si>
    <t>2 02 49999 10 7508 151</t>
  </si>
  <si>
    <t>Трансферты бюджетам поселений на содержание дорог общего пользования</t>
  </si>
  <si>
    <t xml:space="preserve">от 27 февраля 2017г  № </t>
  </si>
  <si>
    <t>16</t>
  </si>
  <si>
    <t>32</t>
  </si>
  <si>
    <t>140</t>
  </si>
  <si>
    <t>Денежные взыскания,налагаемые в возмещение ущерба,причиненного в результате незаконного или нецелевого использования бюджетных средств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</si>
  <si>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</si>
  <si>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</t>
  </si>
  <si>
    <t>60</t>
  </si>
  <si>
    <t>51</t>
  </si>
  <si>
    <t>040</t>
  </si>
  <si>
    <t>Невыясненные поступления, зачисляемые в бюджеты сельских поселений</t>
  </si>
  <si>
    <t>17</t>
  </si>
  <si>
    <t>050</t>
  </si>
  <si>
    <t>180</t>
  </si>
  <si>
    <t>от 20 ноября 2017г   № 33-19</t>
  </si>
  <si>
    <t>от 20 декабря 2017г   № 33-19</t>
  </si>
  <si>
    <t>Приложение № 2  к Решению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</si>
</sst>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3" fillId="0" borderId="0" xfId="53" applyFont="1" applyFill="1" applyAlignment="1" quotePrefix="1">
      <alignment wrapText="1"/>
      <protection/>
    </xf>
    <xf numFmtId="172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172" fontId="2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vertical="top" wrapText="1"/>
    </xf>
    <xf numFmtId="49" fontId="54" fillId="33" borderId="0" xfId="0" applyNumberFormat="1" applyFont="1" applyFill="1" applyBorder="1" applyAlignment="1" quotePrefix="1">
      <alignment horizontal="center" vertical="center"/>
    </xf>
    <xf numFmtId="49" fontId="54" fillId="0" borderId="0" xfId="0" applyNumberFormat="1" applyFont="1" applyBorder="1" applyAlignment="1" quotePrefix="1">
      <alignment horizontal="center" vertical="center"/>
    </xf>
    <xf numFmtId="49" fontId="55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5" fillId="0" borderId="0" xfId="0" applyFont="1" applyAlignment="1">
      <alignment/>
    </xf>
    <xf numFmtId="49" fontId="56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 quotePrefix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 quotePrefix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top"/>
    </xf>
    <xf numFmtId="49" fontId="57" fillId="0" borderId="10" xfId="0" applyNumberFormat="1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left" vertical="top"/>
    </xf>
    <xf numFmtId="0" fontId="56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 shrinkToFit="1"/>
    </xf>
    <xf numFmtId="0" fontId="58" fillId="0" borderId="10" xfId="0" applyNumberFormat="1" applyFont="1" applyBorder="1" applyAlignment="1">
      <alignment vertical="top" wrapText="1"/>
    </xf>
    <xf numFmtId="49" fontId="55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9" fillId="0" borderId="0" xfId="0" applyFont="1" applyFill="1" applyAlignment="1" quotePrefix="1">
      <alignment horizontal="left" wrapText="1"/>
    </xf>
    <xf numFmtId="49" fontId="9" fillId="0" borderId="0" xfId="0" applyNumberFormat="1" applyFont="1" applyAlignment="1" quotePrefix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Fill="1" applyBorder="1" applyAlignment="1" quotePrefix="1">
      <alignment horizontal="left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/>
    </xf>
    <xf numFmtId="172" fontId="0" fillId="0" borderId="0" xfId="0" applyNumberFormat="1" applyAlignment="1">
      <alignment/>
    </xf>
    <xf numFmtId="0" fontId="10" fillId="0" borderId="10" xfId="0" applyFont="1" applyBorder="1" applyAlignment="1">
      <alignment vertical="top" wrapText="1"/>
    </xf>
    <xf numFmtId="174" fontId="5" fillId="0" borderId="13" xfId="0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4" xfId="0" applyNumberFormat="1" applyFont="1" applyBorder="1" applyAlignment="1">
      <alignment wrapText="1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" fontId="5" fillId="0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0" fontId="58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left" vertical="center" wrapText="1" shrinkToFit="1"/>
    </xf>
    <xf numFmtId="4" fontId="5" fillId="0" borderId="10" xfId="0" applyNumberFormat="1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left" vertical="top" wrapText="1" shrinkToFi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49" fontId="5" fillId="0" borderId="16" xfId="55" applyNumberFormat="1" applyFont="1" applyBorder="1" applyAlignment="1" applyProtection="1">
      <alignment horizontal="left" vertical="center" wrapText="1"/>
      <protection/>
    </xf>
    <xf numFmtId="49" fontId="5" fillId="0" borderId="16" xfId="56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7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172" fontId="2" fillId="0" borderId="18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9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0" fillId="0" borderId="0" xfId="54" applyNumberFormat="1" applyFont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49" fontId="5" fillId="0" borderId="18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left" vertical="top"/>
    </xf>
    <xf numFmtId="0" fontId="2" fillId="0" borderId="0" xfId="0" applyFont="1" applyAlignment="1">
      <alignment horizontal="right" wrapText="1"/>
    </xf>
    <xf numFmtId="0" fontId="6" fillId="0" borderId="0" xfId="0" applyFont="1" applyAlignment="1" quotePrefix="1">
      <alignment horizontal="center" wrapText="1"/>
    </xf>
    <xf numFmtId="0" fontId="5" fillId="0" borderId="11" xfId="0" applyFont="1" applyBorder="1" applyAlignment="1">
      <alignment horizontal="right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 quotePrefix="1">
      <alignment horizontal="center" vertical="center" wrapText="1"/>
    </xf>
    <xf numFmtId="0" fontId="5" fillId="0" borderId="17" xfId="0" applyNumberFormat="1" applyFont="1" applyBorder="1" applyAlignment="1" quotePrefix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textRotation="90" wrapText="1"/>
    </xf>
    <xf numFmtId="0" fontId="5" fillId="0" borderId="17" xfId="0" applyNumberFormat="1" applyFont="1" applyFill="1" applyBorder="1" applyAlignment="1">
      <alignment horizontal="left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прил№4" xfId="55"/>
    <cellStyle name="Обычный_прил№4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75" zoomScaleSheetLayoutView="100" zoomScalePageLayoutView="0" workbookViewId="0" topLeftCell="A1">
      <selection activeCell="C6" sqref="C6:F6"/>
    </sheetView>
  </sheetViews>
  <sheetFormatPr defaultColWidth="9.00390625" defaultRowHeight="12.75"/>
  <cols>
    <col min="1" max="1" width="7.25390625" style="10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4:6" ht="15.75">
      <c r="D1" s="99" t="s">
        <v>20</v>
      </c>
      <c r="E1" s="99"/>
      <c r="F1" s="99"/>
    </row>
    <row r="2" spans="4:6" ht="15.75">
      <c r="D2" s="99" t="s">
        <v>204</v>
      </c>
      <c r="E2" s="99"/>
      <c r="F2" s="99"/>
    </row>
    <row r="3" spans="4:6" ht="15.75">
      <c r="D3" s="99" t="s">
        <v>225</v>
      </c>
      <c r="E3" s="99"/>
      <c r="F3" s="99"/>
    </row>
    <row r="5" spans="1:6" s="2" customFormat="1" ht="15.75">
      <c r="A5" s="10"/>
      <c r="B5" s="4"/>
      <c r="C5" s="100" t="s">
        <v>20</v>
      </c>
      <c r="D5" s="100"/>
      <c r="E5" s="100"/>
      <c r="F5" s="100"/>
    </row>
    <row r="6" spans="1:6" s="2" customFormat="1" ht="15.75">
      <c r="A6" s="10"/>
      <c r="B6" s="4"/>
      <c r="C6" s="100" t="s">
        <v>21</v>
      </c>
      <c r="D6" s="100"/>
      <c r="E6" s="100"/>
      <c r="F6" s="100"/>
    </row>
    <row r="7" spans="1:6" s="2" customFormat="1" ht="15.75">
      <c r="A7" s="10"/>
      <c r="B7" s="4"/>
      <c r="C7" s="100" t="s">
        <v>191</v>
      </c>
      <c r="D7" s="100"/>
      <c r="E7" s="100"/>
      <c r="F7" s="100"/>
    </row>
    <row r="8" spans="1:6" s="2" customFormat="1" ht="15.75">
      <c r="A8" s="10"/>
      <c r="B8" s="4"/>
      <c r="C8" s="1"/>
      <c r="D8" s="1"/>
      <c r="E8" s="1"/>
      <c r="F8" s="14"/>
    </row>
    <row r="9" spans="1:6" s="2" customFormat="1" ht="37.5" customHeight="1">
      <c r="A9" s="21"/>
      <c r="B9" s="98" t="s">
        <v>150</v>
      </c>
      <c r="C9" s="98"/>
      <c r="D9" s="98"/>
      <c r="E9" s="98"/>
      <c r="F9" s="98"/>
    </row>
    <row r="10" spans="1:6" s="2" customFormat="1" ht="15.75">
      <c r="A10" s="7"/>
      <c r="B10" s="7"/>
      <c r="C10" s="7"/>
      <c r="D10" s="7"/>
      <c r="E10" s="7"/>
      <c r="F10" s="7"/>
    </row>
    <row r="11" spans="1:6" s="2" customFormat="1" ht="15.75">
      <c r="A11" s="11"/>
      <c r="B11" s="5"/>
      <c r="C11" s="5"/>
      <c r="D11" s="5"/>
      <c r="E11" s="5"/>
      <c r="F11" s="13" t="s">
        <v>140</v>
      </c>
    </row>
    <row r="12" spans="1:6" s="6" customFormat="1" ht="17.25" customHeight="1">
      <c r="A12" s="93" t="s">
        <v>8</v>
      </c>
      <c r="B12" s="91" t="s">
        <v>0</v>
      </c>
      <c r="C12" s="89" t="s">
        <v>11</v>
      </c>
      <c r="D12" s="95" t="s">
        <v>15</v>
      </c>
      <c r="E12" s="96"/>
      <c r="F12" s="97"/>
    </row>
    <row r="13" spans="1:6" s="6" customFormat="1" ht="79.5" customHeight="1">
      <c r="A13" s="94"/>
      <c r="B13" s="92"/>
      <c r="C13" s="90"/>
      <c r="D13" s="9" t="s">
        <v>19</v>
      </c>
      <c r="E13" s="9" t="s">
        <v>37</v>
      </c>
      <c r="F13" s="9" t="s">
        <v>149</v>
      </c>
    </row>
    <row r="14" spans="1:6" s="2" customFormat="1" ht="15.75">
      <c r="A14" s="12">
        <v>1</v>
      </c>
      <c r="B14" s="3" t="s">
        <v>7</v>
      </c>
      <c r="C14" s="3" t="s">
        <v>12</v>
      </c>
      <c r="D14" s="3" t="s">
        <v>13</v>
      </c>
      <c r="E14" s="3" t="s">
        <v>14</v>
      </c>
      <c r="F14" s="3" t="s">
        <v>32</v>
      </c>
    </row>
    <row r="15" spans="1:8" s="8" customFormat="1" ht="48" customHeight="1">
      <c r="A15" s="17" t="s">
        <v>6</v>
      </c>
      <c r="B15" s="17" t="s">
        <v>27</v>
      </c>
      <c r="C15" s="18" t="s">
        <v>16</v>
      </c>
      <c r="D15" s="78">
        <f>D16</f>
        <v>262174.8300000001</v>
      </c>
      <c r="E15" s="19">
        <f>E16</f>
        <v>0</v>
      </c>
      <c r="F15" s="19">
        <f>F16</f>
        <v>0</v>
      </c>
      <c r="G15" s="15"/>
      <c r="H15" s="15"/>
    </row>
    <row r="16" spans="1:8" s="8" customFormat="1" ht="34.5" customHeight="1">
      <c r="A16" s="17" t="s">
        <v>7</v>
      </c>
      <c r="B16" s="17" t="s">
        <v>22</v>
      </c>
      <c r="C16" s="18" t="s">
        <v>10</v>
      </c>
      <c r="D16" s="78">
        <f>D17+D21</f>
        <v>262174.8300000001</v>
      </c>
      <c r="E16" s="19">
        <f>E17+E21</f>
        <v>0</v>
      </c>
      <c r="F16" s="19">
        <f>F17+F21</f>
        <v>0</v>
      </c>
      <c r="G16" s="15"/>
      <c r="H16" s="15"/>
    </row>
    <row r="17" spans="1:8" s="8" customFormat="1" ht="16.5" customHeight="1">
      <c r="A17" s="17" t="s">
        <v>12</v>
      </c>
      <c r="B17" s="17" t="s">
        <v>23</v>
      </c>
      <c r="C17" s="18" t="s">
        <v>1</v>
      </c>
      <c r="D17" s="78">
        <f aca="true" t="shared" si="0" ref="D17:F19">D18</f>
        <v>-7450012</v>
      </c>
      <c r="E17" s="19">
        <f t="shared" si="0"/>
        <v>-2236310</v>
      </c>
      <c r="F17" s="19">
        <f t="shared" si="0"/>
        <v>-2253270</v>
      </c>
      <c r="G17" s="15"/>
      <c r="H17" s="15"/>
    </row>
    <row r="18" spans="1:8" s="8" customFormat="1" ht="15.75">
      <c r="A18" s="17" t="s">
        <v>13</v>
      </c>
      <c r="B18" s="17" t="s">
        <v>24</v>
      </c>
      <c r="C18" s="18" t="s">
        <v>2</v>
      </c>
      <c r="D18" s="78">
        <f t="shared" si="0"/>
        <v>-7450012</v>
      </c>
      <c r="E18" s="19">
        <f t="shared" si="0"/>
        <v>-2236310</v>
      </c>
      <c r="F18" s="19">
        <f t="shared" si="0"/>
        <v>-2253270</v>
      </c>
      <c r="G18" s="15"/>
      <c r="H18" s="15"/>
    </row>
    <row r="19" spans="1:8" s="8" customFormat="1" ht="33.75" customHeight="1">
      <c r="A19" s="17" t="s">
        <v>14</v>
      </c>
      <c r="B19" s="17" t="s">
        <v>25</v>
      </c>
      <c r="C19" s="18" t="s">
        <v>9</v>
      </c>
      <c r="D19" s="78">
        <f t="shared" si="0"/>
        <v>-7450012</v>
      </c>
      <c r="E19" s="19">
        <f t="shared" si="0"/>
        <v>-2236310</v>
      </c>
      <c r="F19" s="19">
        <f t="shared" si="0"/>
        <v>-2253270</v>
      </c>
      <c r="G19" s="15"/>
      <c r="H19" s="15"/>
    </row>
    <row r="20" spans="1:8" s="8" customFormat="1" ht="31.5" customHeight="1">
      <c r="A20" s="17" t="s">
        <v>32</v>
      </c>
      <c r="B20" s="17" t="s">
        <v>26</v>
      </c>
      <c r="C20" s="18" t="s">
        <v>17</v>
      </c>
      <c r="D20" s="78">
        <v>-7450012</v>
      </c>
      <c r="E20" s="19">
        <v>-2236310</v>
      </c>
      <c r="F20" s="19">
        <v>-2253270</v>
      </c>
      <c r="G20" s="15"/>
      <c r="H20" s="15"/>
    </row>
    <row r="21" spans="1:8" s="8" customFormat="1" ht="17.25" customHeight="1">
      <c r="A21" s="17" t="s">
        <v>33</v>
      </c>
      <c r="B21" s="17" t="s">
        <v>28</v>
      </c>
      <c r="C21" s="18" t="s">
        <v>3</v>
      </c>
      <c r="D21" s="78">
        <f>D22</f>
        <v>7712186.83</v>
      </c>
      <c r="E21" s="19">
        <f aca="true" t="shared" si="1" ref="E21:F23">E22</f>
        <v>2236310</v>
      </c>
      <c r="F21" s="19">
        <f t="shared" si="1"/>
        <v>2253270</v>
      </c>
      <c r="G21" s="15"/>
      <c r="H21" s="15"/>
    </row>
    <row r="22" spans="1:8" s="8" customFormat="1" ht="15.75">
      <c r="A22" s="17" t="s">
        <v>34</v>
      </c>
      <c r="B22" s="17" t="s">
        <v>29</v>
      </c>
      <c r="C22" s="18" t="s">
        <v>4</v>
      </c>
      <c r="D22" s="78">
        <f>D23</f>
        <v>7712186.83</v>
      </c>
      <c r="E22" s="19">
        <f t="shared" si="1"/>
        <v>2236310</v>
      </c>
      <c r="F22" s="19">
        <f t="shared" si="1"/>
        <v>2253270</v>
      </c>
      <c r="G22" s="15"/>
      <c r="H22" s="15"/>
    </row>
    <row r="23" spans="1:8" s="8" customFormat="1" ht="32.25" customHeight="1">
      <c r="A23" s="17" t="s">
        <v>35</v>
      </c>
      <c r="B23" s="17" t="s">
        <v>30</v>
      </c>
      <c r="C23" s="18" t="s">
        <v>5</v>
      </c>
      <c r="D23" s="78">
        <f>D24</f>
        <v>7712186.83</v>
      </c>
      <c r="E23" s="19">
        <f t="shared" si="1"/>
        <v>2236310</v>
      </c>
      <c r="F23" s="19">
        <f t="shared" si="1"/>
        <v>2253270</v>
      </c>
      <c r="G23" s="15"/>
      <c r="H23" s="15"/>
    </row>
    <row r="24" spans="1:8" s="8" customFormat="1" ht="35.25" customHeight="1">
      <c r="A24" s="17" t="s">
        <v>36</v>
      </c>
      <c r="B24" s="17" t="s">
        <v>31</v>
      </c>
      <c r="C24" s="18" t="s">
        <v>18</v>
      </c>
      <c r="D24" s="78">
        <v>7712186.83</v>
      </c>
      <c r="E24" s="19">
        <v>2236310</v>
      </c>
      <c r="F24" s="19">
        <v>2253270</v>
      </c>
      <c r="G24" s="15"/>
      <c r="H24" s="15"/>
    </row>
    <row r="25" spans="1:8" s="8" customFormat="1" ht="18" customHeight="1">
      <c r="A25" s="88"/>
      <c r="B25" s="88"/>
      <c r="C25" s="88"/>
      <c r="D25" s="19"/>
      <c r="E25" s="19"/>
      <c r="F25" s="19"/>
      <c r="G25" s="15"/>
      <c r="H25" s="15"/>
    </row>
    <row r="31" spans="3:6" ht="15.75">
      <c r="C31" s="16"/>
      <c r="D31" s="20"/>
      <c r="E31" s="20"/>
      <c r="F31" s="20"/>
    </row>
    <row r="32" ht="15.75">
      <c r="C32" s="16"/>
    </row>
  </sheetData>
  <sheetProtection/>
  <mergeCells count="12">
    <mergeCell ref="D1:F1"/>
    <mergeCell ref="D2:F2"/>
    <mergeCell ref="D3:F3"/>
    <mergeCell ref="C5:F5"/>
    <mergeCell ref="C6:F6"/>
    <mergeCell ref="C7:F7"/>
    <mergeCell ref="A25:C25"/>
    <mergeCell ref="C12:C13"/>
    <mergeCell ref="B12:B13"/>
    <mergeCell ref="A12:A13"/>
    <mergeCell ref="D12:F12"/>
    <mergeCell ref="B9:F9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4">
      <selection activeCell="D12" sqref="D12"/>
    </sheetView>
  </sheetViews>
  <sheetFormatPr defaultColWidth="9.00390625" defaultRowHeight="12.75"/>
  <cols>
    <col min="1" max="1" width="9.125" style="26" customWidth="1"/>
    <col min="2" max="2" width="9.125" style="44" customWidth="1"/>
    <col min="3" max="3" width="20.875" style="44" customWidth="1"/>
    <col min="4" max="4" width="115.625" style="44" customWidth="1"/>
    <col min="5" max="16384" width="9.125" style="26" customWidth="1"/>
  </cols>
  <sheetData>
    <row r="1" spans="1:6" s="1" customFormat="1" ht="15.75">
      <c r="A1" s="10"/>
      <c r="B1" s="4"/>
      <c r="D1" s="84" t="s">
        <v>205</v>
      </c>
      <c r="E1" s="85"/>
      <c r="F1" s="85"/>
    </row>
    <row r="2" spans="1:6" s="1" customFormat="1" ht="15.75">
      <c r="A2" s="10"/>
      <c r="B2" s="4"/>
      <c r="D2" s="84" t="s">
        <v>204</v>
      </c>
      <c r="E2" s="85"/>
      <c r="F2" s="85"/>
    </row>
    <row r="3" spans="1:6" s="1" customFormat="1" ht="15.75">
      <c r="A3" s="10"/>
      <c r="B3" s="4"/>
      <c r="D3" s="84" t="s">
        <v>210</v>
      </c>
      <c r="E3" s="85"/>
      <c r="F3" s="85"/>
    </row>
    <row r="4" spans="1:6" s="1" customFormat="1" ht="15.75">
      <c r="A4" s="10"/>
      <c r="B4" s="4"/>
      <c r="D4" s="84"/>
      <c r="E4" s="84"/>
      <c r="F4" s="84"/>
    </row>
    <row r="5" spans="1:4" ht="15.75">
      <c r="A5" s="22"/>
      <c r="B5" s="23"/>
      <c r="C5" s="24"/>
      <c r="D5" s="25" t="s">
        <v>38</v>
      </c>
    </row>
    <row r="6" spans="1:4" ht="15.75">
      <c r="A6" s="22"/>
      <c r="B6" s="23"/>
      <c r="C6" s="24"/>
      <c r="D6" s="25" t="s">
        <v>21</v>
      </c>
    </row>
    <row r="7" spans="1:4" ht="15.75">
      <c r="A7" s="22"/>
      <c r="B7" s="23"/>
      <c r="C7" s="24"/>
      <c r="D7" s="25" t="s">
        <v>190</v>
      </c>
    </row>
    <row r="8" spans="1:4" ht="15">
      <c r="A8" s="22"/>
      <c r="B8" s="23"/>
      <c r="C8" s="24"/>
      <c r="D8" s="27"/>
    </row>
    <row r="9" spans="1:5" s="29" customFormat="1" ht="14.25" customHeight="1">
      <c r="A9" s="98" t="s">
        <v>151</v>
      </c>
      <c r="B9" s="98"/>
      <c r="C9" s="98"/>
      <c r="D9" s="98"/>
      <c r="E9" s="28"/>
    </row>
    <row r="10" spans="1:5" s="29" customFormat="1" ht="36.75" customHeight="1">
      <c r="A10" s="98"/>
      <c r="B10" s="98"/>
      <c r="C10" s="98"/>
      <c r="D10" s="98"/>
      <c r="E10" s="28"/>
    </row>
    <row r="11" spans="1:5" s="29" customFormat="1" ht="36.75" customHeight="1">
      <c r="A11" s="30"/>
      <c r="B11" s="30"/>
      <c r="C11" s="30"/>
      <c r="D11" s="30"/>
      <c r="E11" s="28"/>
    </row>
    <row r="12" spans="1:4" s="29" customFormat="1" ht="53.25" customHeight="1">
      <c r="A12" s="31" t="s">
        <v>8</v>
      </c>
      <c r="B12" s="32" t="s">
        <v>39</v>
      </c>
      <c r="C12" s="32" t="s">
        <v>40</v>
      </c>
      <c r="D12" s="32" t="s">
        <v>143</v>
      </c>
    </row>
    <row r="13" spans="1:4" s="29" customFormat="1" ht="14.25">
      <c r="A13" s="33">
        <v>1</v>
      </c>
      <c r="B13" s="34" t="s">
        <v>7</v>
      </c>
      <c r="C13" s="34" t="s">
        <v>12</v>
      </c>
      <c r="D13" s="35">
        <v>4</v>
      </c>
    </row>
    <row r="14" spans="1:4" ht="15">
      <c r="A14" s="36"/>
      <c r="B14" s="37"/>
      <c r="C14" s="38" t="s">
        <v>42</v>
      </c>
      <c r="D14" s="39"/>
    </row>
    <row r="15" spans="1:4" ht="54.75" customHeight="1">
      <c r="A15" s="36" t="s">
        <v>6</v>
      </c>
      <c r="B15" s="37" t="s">
        <v>41</v>
      </c>
      <c r="C15" s="38" t="s">
        <v>43</v>
      </c>
      <c r="D15" s="40" t="s">
        <v>165</v>
      </c>
    </row>
    <row r="16" spans="1:4" ht="48" customHeight="1">
      <c r="A16" s="36">
        <f>A15+1</f>
        <v>2</v>
      </c>
      <c r="B16" s="37" t="s">
        <v>41</v>
      </c>
      <c r="C16" s="38" t="s">
        <v>45</v>
      </c>
      <c r="D16" s="40" t="s">
        <v>44</v>
      </c>
    </row>
    <row r="17" spans="1:4" ht="50.25" customHeight="1">
      <c r="A17" s="36">
        <f aca="true" t="shared" si="0" ref="A17:A45">A16+1</f>
        <v>3</v>
      </c>
      <c r="B17" s="37" t="s">
        <v>41</v>
      </c>
      <c r="C17" s="38" t="s">
        <v>46</v>
      </c>
      <c r="D17" s="40" t="s">
        <v>47</v>
      </c>
    </row>
    <row r="18" spans="1:4" ht="50.25" customHeight="1">
      <c r="A18" s="36">
        <f t="shared" si="0"/>
        <v>4</v>
      </c>
      <c r="B18" s="37" t="s">
        <v>41</v>
      </c>
      <c r="C18" s="38" t="s">
        <v>48</v>
      </c>
      <c r="D18" s="40" t="s">
        <v>144</v>
      </c>
    </row>
    <row r="19" spans="1:4" ht="51.75" customHeight="1">
      <c r="A19" s="36">
        <f t="shared" si="0"/>
        <v>5</v>
      </c>
      <c r="B19" s="37" t="s">
        <v>41</v>
      </c>
      <c r="C19" s="38" t="s">
        <v>49</v>
      </c>
      <c r="D19" s="41" t="s">
        <v>167</v>
      </c>
    </row>
    <row r="20" spans="1:4" ht="34.5" customHeight="1">
      <c r="A20" s="36">
        <f t="shared" si="0"/>
        <v>6</v>
      </c>
      <c r="B20" s="37" t="s">
        <v>41</v>
      </c>
      <c r="C20" s="38" t="s">
        <v>50</v>
      </c>
      <c r="D20" s="42" t="s">
        <v>168</v>
      </c>
    </row>
    <row r="21" spans="1:4" ht="34.5" customHeight="1">
      <c r="A21" s="36">
        <f t="shared" si="0"/>
        <v>7</v>
      </c>
      <c r="B21" s="37" t="s">
        <v>41</v>
      </c>
      <c r="C21" s="38" t="s">
        <v>51</v>
      </c>
      <c r="D21" s="42" t="s">
        <v>166</v>
      </c>
    </row>
    <row r="22" spans="1:4" ht="15.75">
      <c r="A22" s="36">
        <f t="shared" si="0"/>
        <v>8</v>
      </c>
      <c r="B22" s="37" t="s">
        <v>41</v>
      </c>
      <c r="C22" s="38" t="s">
        <v>52</v>
      </c>
      <c r="D22" s="41" t="s">
        <v>169</v>
      </c>
    </row>
    <row r="23" spans="1:4" ht="17.25" customHeight="1">
      <c r="A23" s="36">
        <f t="shared" si="0"/>
        <v>9</v>
      </c>
      <c r="B23" s="37" t="s">
        <v>41</v>
      </c>
      <c r="C23" s="38" t="s">
        <v>53</v>
      </c>
      <c r="D23" s="41" t="s">
        <v>170</v>
      </c>
    </row>
    <row r="24" spans="1:4" ht="15.75">
      <c r="A24" s="36">
        <f t="shared" si="0"/>
        <v>10</v>
      </c>
      <c r="B24" s="37" t="s">
        <v>41</v>
      </c>
      <c r="C24" s="38" t="s">
        <v>55</v>
      </c>
      <c r="D24" s="41" t="s">
        <v>171</v>
      </c>
    </row>
    <row r="25" spans="1:4" ht="50.25" customHeight="1">
      <c r="A25" s="36">
        <f t="shared" si="0"/>
        <v>11</v>
      </c>
      <c r="B25" s="37" t="s">
        <v>41</v>
      </c>
      <c r="C25" s="38" t="s">
        <v>56</v>
      </c>
      <c r="D25" s="41" t="s">
        <v>172</v>
      </c>
    </row>
    <row r="26" spans="1:4" ht="34.5" customHeight="1">
      <c r="A26" s="36">
        <f t="shared" si="0"/>
        <v>12</v>
      </c>
      <c r="B26" s="37" t="s">
        <v>41</v>
      </c>
      <c r="C26" s="38" t="s">
        <v>58</v>
      </c>
      <c r="D26" s="41" t="s">
        <v>173</v>
      </c>
    </row>
    <row r="27" spans="1:4" ht="33" customHeight="1">
      <c r="A27" s="36">
        <f t="shared" si="0"/>
        <v>13</v>
      </c>
      <c r="B27" s="37" t="s">
        <v>41</v>
      </c>
      <c r="C27" s="38" t="s">
        <v>59</v>
      </c>
      <c r="D27" s="41" t="s">
        <v>174</v>
      </c>
    </row>
    <row r="28" spans="1:4" ht="31.5" customHeight="1">
      <c r="A28" s="36">
        <f t="shared" si="0"/>
        <v>14</v>
      </c>
      <c r="B28" s="37" t="s">
        <v>41</v>
      </c>
      <c r="C28" s="38" t="s">
        <v>61</v>
      </c>
      <c r="D28" s="41" t="s">
        <v>175</v>
      </c>
    </row>
    <row r="29" spans="1:4" ht="33" customHeight="1">
      <c r="A29" s="36">
        <f t="shared" si="0"/>
        <v>15</v>
      </c>
      <c r="B29" s="37" t="s">
        <v>41</v>
      </c>
      <c r="C29" s="38" t="s">
        <v>145</v>
      </c>
      <c r="D29" s="41" t="s">
        <v>146</v>
      </c>
    </row>
    <row r="30" spans="1:4" ht="33" customHeight="1">
      <c r="A30" s="36">
        <f t="shared" si="0"/>
        <v>16</v>
      </c>
      <c r="B30" s="37" t="s">
        <v>41</v>
      </c>
      <c r="C30" s="38" t="s">
        <v>62</v>
      </c>
      <c r="D30" s="41" t="s">
        <v>63</v>
      </c>
    </row>
    <row r="31" spans="1:4" ht="39" customHeight="1">
      <c r="A31" s="36">
        <f t="shared" si="0"/>
        <v>17</v>
      </c>
      <c r="B31" s="37" t="s">
        <v>41</v>
      </c>
      <c r="C31" s="38" t="s">
        <v>64</v>
      </c>
      <c r="D31" s="41" t="s">
        <v>176</v>
      </c>
    </row>
    <row r="32" spans="1:4" ht="15.75">
      <c r="A32" s="36">
        <f t="shared" si="0"/>
        <v>18</v>
      </c>
      <c r="B32" s="37" t="s">
        <v>41</v>
      </c>
      <c r="C32" s="38" t="s">
        <v>65</v>
      </c>
      <c r="D32" s="43" t="s">
        <v>177</v>
      </c>
    </row>
    <row r="33" spans="1:4" ht="15.75">
      <c r="A33" s="36">
        <f t="shared" si="0"/>
        <v>19</v>
      </c>
      <c r="B33" s="37" t="s">
        <v>41</v>
      </c>
      <c r="C33" s="76" t="s">
        <v>141</v>
      </c>
      <c r="D33" s="77" t="s">
        <v>147</v>
      </c>
    </row>
    <row r="34" spans="1:4" ht="30" customHeight="1">
      <c r="A34" s="36">
        <f t="shared" si="0"/>
        <v>20</v>
      </c>
      <c r="B34" s="37" t="s">
        <v>41</v>
      </c>
      <c r="C34" s="38" t="s">
        <v>179</v>
      </c>
      <c r="D34" s="42" t="s">
        <v>180</v>
      </c>
    </row>
    <row r="35" spans="1:4" ht="30" customHeight="1">
      <c r="A35" s="36">
        <f t="shared" si="0"/>
        <v>21</v>
      </c>
      <c r="B35" s="37" t="s">
        <v>41</v>
      </c>
      <c r="C35" s="38" t="s">
        <v>181</v>
      </c>
      <c r="D35" s="42" t="s">
        <v>182</v>
      </c>
    </row>
    <row r="36" spans="1:4" ht="31.5">
      <c r="A36" s="36">
        <f t="shared" si="0"/>
        <v>22</v>
      </c>
      <c r="B36" s="37" t="s">
        <v>41</v>
      </c>
      <c r="C36" s="38" t="s">
        <v>160</v>
      </c>
      <c r="D36" s="42" t="s">
        <v>185</v>
      </c>
    </row>
    <row r="37" spans="1:4" ht="15.75">
      <c r="A37" s="36">
        <f t="shared" si="0"/>
        <v>23</v>
      </c>
      <c r="B37" s="37" t="s">
        <v>41</v>
      </c>
      <c r="C37" s="38" t="s">
        <v>161</v>
      </c>
      <c r="D37" s="79" t="s">
        <v>178</v>
      </c>
    </row>
    <row r="38" spans="1:4" ht="33.75" customHeight="1">
      <c r="A38" s="36">
        <f t="shared" si="0"/>
        <v>24</v>
      </c>
      <c r="B38" s="37" t="s">
        <v>41</v>
      </c>
      <c r="C38" s="38" t="s">
        <v>163</v>
      </c>
      <c r="D38" s="42" t="s">
        <v>186</v>
      </c>
    </row>
    <row r="39" spans="1:4" ht="33.75" customHeight="1">
      <c r="A39" s="36">
        <f t="shared" si="0"/>
        <v>25</v>
      </c>
      <c r="B39" s="37" t="s">
        <v>41</v>
      </c>
      <c r="C39" s="38" t="s">
        <v>162</v>
      </c>
      <c r="D39" s="42" t="s">
        <v>187</v>
      </c>
    </row>
    <row r="40" spans="1:4" ht="33.75" customHeight="1">
      <c r="A40" s="36">
        <f t="shared" si="0"/>
        <v>26</v>
      </c>
      <c r="B40" s="37" t="s">
        <v>41</v>
      </c>
      <c r="C40" s="38" t="s">
        <v>183</v>
      </c>
      <c r="D40" s="42" t="s">
        <v>184</v>
      </c>
    </row>
    <row r="41" spans="1:4" ht="34.5" customHeight="1">
      <c r="A41" s="36">
        <f t="shared" si="0"/>
        <v>27</v>
      </c>
      <c r="B41" s="37" t="s">
        <v>41</v>
      </c>
      <c r="C41" s="38" t="s">
        <v>164</v>
      </c>
      <c r="D41" s="42" t="s">
        <v>148</v>
      </c>
    </row>
    <row r="42" spans="1:4" ht="34.5" customHeight="1">
      <c r="A42" s="36">
        <f t="shared" si="0"/>
        <v>28</v>
      </c>
      <c r="B42" s="37" t="s">
        <v>41</v>
      </c>
      <c r="C42" s="38" t="s">
        <v>188</v>
      </c>
      <c r="D42" s="42" t="s">
        <v>189</v>
      </c>
    </row>
    <row r="43" spans="1:4" ht="21" customHeight="1">
      <c r="A43" s="36">
        <f t="shared" si="0"/>
        <v>29</v>
      </c>
      <c r="B43" s="37" t="s">
        <v>41</v>
      </c>
      <c r="C43" s="38" t="s">
        <v>66</v>
      </c>
      <c r="D43" s="42" t="s">
        <v>67</v>
      </c>
    </row>
    <row r="44" spans="1:4" ht="28.5" customHeight="1">
      <c r="A44" s="36">
        <f t="shared" si="0"/>
        <v>30</v>
      </c>
      <c r="B44" s="37" t="s">
        <v>41</v>
      </c>
      <c r="C44" s="38" t="s">
        <v>203</v>
      </c>
      <c r="D44" s="42" t="s">
        <v>201</v>
      </c>
    </row>
    <row r="45" spans="1:4" ht="28.5" customHeight="1">
      <c r="A45" s="36">
        <f t="shared" si="0"/>
        <v>31</v>
      </c>
      <c r="B45" s="37" t="s">
        <v>41</v>
      </c>
      <c r="C45" s="38" t="s">
        <v>208</v>
      </c>
      <c r="D45" s="42" t="s">
        <v>209</v>
      </c>
    </row>
  </sheetData>
  <sheetProtection/>
  <mergeCells count="1">
    <mergeCell ref="A9:D10"/>
  </mergeCells>
  <printOptions/>
  <pageMargins left="0.7" right="0.7" top="0.75" bottom="0.75" header="0.3" footer="0.3"/>
  <pageSetup horizontalDpi="600" verticalDpi="600" orientation="landscape" paperSize="9" scale="72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PageLayoutView="0" workbookViewId="0" topLeftCell="A1">
      <selection activeCell="D3" sqref="D3"/>
    </sheetView>
  </sheetViews>
  <sheetFormatPr defaultColWidth="9.00390625" defaultRowHeight="12.75"/>
  <cols>
    <col min="1" max="1" width="8.00390625" style="10" customWidth="1"/>
    <col min="2" max="2" width="16.375" style="10" customWidth="1"/>
    <col min="3" max="3" width="24.00390625" style="4" customWidth="1"/>
    <col min="4" max="4" width="61.00390625" style="51" customWidth="1"/>
    <col min="5" max="5" width="9.125" style="1" customWidth="1"/>
    <col min="6" max="6" width="14.625" style="1" customWidth="1"/>
    <col min="7" max="16384" width="9.125" style="1" customWidth="1"/>
  </cols>
  <sheetData>
    <row r="1" ht="15.75">
      <c r="D1" s="25" t="s">
        <v>68</v>
      </c>
    </row>
    <row r="2" ht="15.75">
      <c r="D2" s="25" t="s">
        <v>21</v>
      </c>
    </row>
    <row r="3" ht="15.75">
      <c r="D3" s="25" t="s">
        <v>192</v>
      </c>
    </row>
    <row r="4" ht="15.75">
      <c r="D4" s="45"/>
    </row>
    <row r="5" spans="1:4" ht="15.75" customHeight="1">
      <c r="A5" s="101" t="s">
        <v>69</v>
      </c>
      <c r="B5" s="101"/>
      <c r="C5" s="101"/>
      <c r="D5" s="101"/>
    </row>
    <row r="6" spans="1:4" ht="20.25" customHeight="1">
      <c r="A6" s="101" t="s">
        <v>152</v>
      </c>
      <c r="B6" s="101"/>
      <c r="C6" s="101"/>
      <c r="D6" s="101"/>
    </row>
    <row r="7" spans="1:4" s="2" customFormat="1" ht="15.75">
      <c r="A7" s="102"/>
      <c r="B7" s="102"/>
      <c r="C7" s="102"/>
      <c r="D7" s="102"/>
    </row>
    <row r="8" spans="1:4" s="2" customFormat="1" ht="15.75">
      <c r="A8" s="46"/>
      <c r="B8" s="46"/>
      <c r="C8" s="46"/>
      <c r="D8" s="46"/>
    </row>
    <row r="9" spans="1:4" s="6" customFormat="1" ht="78.75">
      <c r="A9" s="9" t="s">
        <v>8</v>
      </c>
      <c r="B9" s="9" t="s">
        <v>70</v>
      </c>
      <c r="C9" s="47" t="s">
        <v>71</v>
      </c>
      <c r="D9" s="47" t="s">
        <v>11</v>
      </c>
    </row>
    <row r="10" spans="1:4" s="2" customFormat="1" ht="15.75">
      <c r="A10" s="12">
        <v>1</v>
      </c>
      <c r="B10" s="12">
        <v>2</v>
      </c>
      <c r="C10" s="3" t="s">
        <v>12</v>
      </c>
      <c r="D10" s="48" t="s">
        <v>13</v>
      </c>
    </row>
    <row r="11" spans="1:4" s="49" customFormat="1" ht="15.75" customHeight="1">
      <c r="A11" s="12">
        <v>1</v>
      </c>
      <c r="B11" s="17" t="s">
        <v>41</v>
      </c>
      <c r="C11" s="103" t="s">
        <v>42</v>
      </c>
      <c r="D11" s="104"/>
    </row>
    <row r="12" spans="1:4" s="49" customFormat="1" ht="47.25">
      <c r="A12" s="12">
        <v>2</v>
      </c>
      <c r="B12" s="17" t="s">
        <v>41</v>
      </c>
      <c r="C12" s="50" t="s">
        <v>72</v>
      </c>
      <c r="D12" s="18" t="s">
        <v>73</v>
      </c>
    </row>
    <row r="13" spans="1:4" s="49" customFormat="1" ht="47.25">
      <c r="A13" s="12">
        <v>3</v>
      </c>
      <c r="B13" s="17" t="s">
        <v>41</v>
      </c>
      <c r="C13" s="50" t="s">
        <v>74</v>
      </c>
      <c r="D13" s="18" t="s">
        <v>75</v>
      </c>
    </row>
    <row r="14" spans="1:4" s="49" customFormat="1" ht="31.5">
      <c r="A14" s="12">
        <v>4</v>
      </c>
      <c r="B14" s="17" t="s">
        <v>41</v>
      </c>
      <c r="C14" s="50" t="s">
        <v>76</v>
      </c>
      <c r="D14" s="18" t="s">
        <v>77</v>
      </c>
    </row>
    <row r="15" spans="1:4" s="49" customFormat="1" ht="31.5">
      <c r="A15" s="12">
        <v>5</v>
      </c>
      <c r="B15" s="17" t="s">
        <v>41</v>
      </c>
      <c r="C15" s="50" t="s">
        <v>78</v>
      </c>
      <c r="D15" s="18" t="s">
        <v>79</v>
      </c>
    </row>
    <row r="16" spans="1:3" s="51" customFormat="1" ht="15.75">
      <c r="A16" s="10"/>
      <c r="B16" s="10"/>
      <c r="C16" s="10"/>
    </row>
    <row r="18" spans="1:4" ht="31.5" customHeight="1">
      <c r="A18" s="105"/>
      <c r="B18" s="105"/>
      <c r="C18" s="105"/>
      <c r="D18" s="52"/>
    </row>
  </sheetData>
  <sheetProtection/>
  <mergeCells count="5">
    <mergeCell ref="A5:D5"/>
    <mergeCell ref="A6:D6"/>
    <mergeCell ref="A7:D7"/>
    <mergeCell ref="C11:D11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87" zoomScaleSheetLayoutView="87" zoomScalePageLayoutView="0" workbookViewId="0" topLeftCell="A1">
      <selection activeCell="D3" sqref="D3:M3"/>
    </sheetView>
  </sheetViews>
  <sheetFormatPr defaultColWidth="9.00390625" defaultRowHeight="12.75"/>
  <cols>
    <col min="1" max="1" width="8.375" style="73" customWidth="1"/>
    <col min="2" max="2" width="4.375" style="74" customWidth="1"/>
    <col min="3" max="3" width="2.625" style="74" customWidth="1"/>
    <col min="4" max="4" width="3.625" style="74" customWidth="1"/>
    <col min="5" max="5" width="3.00390625" style="74" customWidth="1"/>
    <col min="6" max="6" width="4.25390625" style="74" customWidth="1"/>
    <col min="7" max="7" width="4.125" style="74" customWidth="1"/>
    <col min="8" max="8" width="5.125" style="74" customWidth="1"/>
    <col min="9" max="9" width="10.125" style="74" customWidth="1"/>
    <col min="10" max="10" width="51.75390625" style="74" customWidth="1"/>
    <col min="11" max="12" width="12.00390625" style="0" customWidth="1"/>
    <col min="13" max="13" width="12.00390625" style="0" bestFit="1" customWidth="1"/>
    <col min="14" max="14" width="10.875" style="0" customWidth="1"/>
    <col min="15" max="16" width="3.625" style="0" bestFit="1" customWidth="1"/>
  </cols>
  <sheetData>
    <row r="1" spans="1:13" s="1" customFormat="1" ht="15.75" customHeight="1">
      <c r="A1" s="10"/>
      <c r="B1" s="4"/>
      <c r="D1" s="99" t="s">
        <v>226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s="1" customFormat="1" ht="15.75" customHeight="1">
      <c r="A2" s="10"/>
      <c r="B2" s="4"/>
      <c r="D2" s="99" t="s">
        <v>204</v>
      </c>
      <c r="E2" s="99"/>
      <c r="F2" s="99"/>
      <c r="G2" s="99"/>
      <c r="H2" s="99"/>
      <c r="I2" s="99"/>
      <c r="J2" s="99"/>
      <c r="K2" s="99"/>
      <c r="L2" s="99"/>
      <c r="M2" s="99"/>
    </row>
    <row r="3" spans="1:13" s="1" customFormat="1" ht="15.75" customHeight="1">
      <c r="A3" s="10"/>
      <c r="B3" s="4"/>
      <c r="D3" s="99" t="s">
        <v>224</v>
      </c>
      <c r="E3" s="99"/>
      <c r="F3" s="99"/>
      <c r="G3" s="99"/>
      <c r="H3" s="99"/>
      <c r="I3" s="99"/>
      <c r="J3" s="99"/>
      <c r="K3" s="99"/>
      <c r="L3" s="99"/>
      <c r="M3" s="99"/>
    </row>
    <row r="4" spans="1:13" s="1" customFormat="1" ht="15.75" customHeight="1">
      <c r="A4" s="10"/>
      <c r="B4" s="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55" customFormat="1" ht="16.5" customHeight="1">
      <c r="A5" s="53"/>
      <c r="B5" s="54"/>
      <c r="C5" s="109" t="s">
        <v>80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55" customFormat="1" ht="16.5" customHeight="1">
      <c r="A6" s="53"/>
      <c r="B6" s="54"/>
      <c r="C6" s="109" t="s">
        <v>21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s="55" customFormat="1" ht="16.5" customHeight="1">
      <c r="A7" s="53"/>
      <c r="B7" s="54"/>
      <c r="C7" s="109" t="s">
        <v>193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s="55" customFormat="1" ht="21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6"/>
      <c r="L8" s="56"/>
      <c r="M8" s="56"/>
    </row>
    <row r="9" spans="1:13" s="55" customFormat="1" ht="15.75" customHeight="1">
      <c r="A9" s="110" t="s">
        <v>153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s="55" customFormat="1" ht="7.5" customHeight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6"/>
      <c r="L10" s="56"/>
      <c r="M10" s="56"/>
    </row>
    <row r="11" spans="1:13" s="55" customFormat="1" ht="15.75" customHeigh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6"/>
      <c r="L11" s="111" t="s">
        <v>140</v>
      </c>
      <c r="M11" s="111"/>
    </row>
    <row r="12" spans="1:13" s="55" customFormat="1" ht="15.75" customHeight="1">
      <c r="A12" s="117" t="s">
        <v>8</v>
      </c>
      <c r="B12" s="112" t="s">
        <v>40</v>
      </c>
      <c r="C12" s="113"/>
      <c r="D12" s="113"/>
      <c r="E12" s="113"/>
      <c r="F12" s="113"/>
      <c r="G12" s="113"/>
      <c r="H12" s="113"/>
      <c r="I12" s="114"/>
      <c r="J12" s="115" t="s">
        <v>81</v>
      </c>
      <c r="K12" s="115" t="s">
        <v>19</v>
      </c>
      <c r="L12" s="115" t="s">
        <v>37</v>
      </c>
      <c r="M12" s="115" t="s">
        <v>149</v>
      </c>
    </row>
    <row r="13" spans="1:13" s="55" customFormat="1" ht="138.75" customHeight="1">
      <c r="A13" s="118"/>
      <c r="B13" s="57" t="s">
        <v>82</v>
      </c>
      <c r="C13" s="57" t="s">
        <v>83</v>
      </c>
      <c r="D13" s="57" t="s">
        <v>84</v>
      </c>
      <c r="E13" s="57" t="s">
        <v>85</v>
      </c>
      <c r="F13" s="57" t="s">
        <v>86</v>
      </c>
      <c r="G13" s="57" t="s">
        <v>87</v>
      </c>
      <c r="H13" s="57" t="s">
        <v>88</v>
      </c>
      <c r="I13" s="57" t="s">
        <v>89</v>
      </c>
      <c r="J13" s="116"/>
      <c r="K13" s="116"/>
      <c r="L13" s="116"/>
      <c r="M13" s="116"/>
    </row>
    <row r="14" spans="1:13" s="60" customFormat="1" ht="13.5" customHeight="1">
      <c r="A14" s="58"/>
      <c r="B14" s="59">
        <v>1</v>
      </c>
      <c r="C14" s="59">
        <v>2</v>
      </c>
      <c r="D14" s="59">
        <v>3</v>
      </c>
      <c r="E14" s="59">
        <v>4</v>
      </c>
      <c r="F14" s="59">
        <v>5</v>
      </c>
      <c r="G14" s="59">
        <v>6</v>
      </c>
      <c r="H14" s="59">
        <v>7</v>
      </c>
      <c r="I14" s="59">
        <v>8</v>
      </c>
      <c r="J14" s="59">
        <v>9</v>
      </c>
      <c r="K14" s="59">
        <v>10</v>
      </c>
      <c r="L14" s="59">
        <v>11</v>
      </c>
      <c r="M14" s="59">
        <v>12</v>
      </c>
    </row>
    <row r="15" spans="1:16" ht="15" customHeight="1">
      <c r="A15" s="61" t="s">
        <v>6</v>
      </c>
      <c r="B15" s="62" t="s">
        <v>90</v>
      </c>
      <c r="C15" s="62" t="s">
        <v>6</v>
      </c>
      <c r="D15" s="62" t="s">
        <v>91</v>
      </c>
      <c r="E15" s="62" t="s">
        <v>91</v>
      </c>
      <c r="F15" s="62" t="s">
        <v>90</v>
      </c>
      <c r="G15" s="62" t="s">
        <v>91</v>
      </c>
      <c r="H15" s="62" t="s">
        <v>92</v>
      </c>
      <c r="I15" s="62" t="s">
        <v>90</v>
      </c>
      <c r="J15" s="63" t="s">
        <v>93</v>
      </c>
      <c r="K15" s="80">
        <f>K16+K19+K24+K35+K29+K32+K33+K34</f>
        <v>1434058.53</v>
      </c>
      <c r="L15" s="80">
        <f>L16+L19+L24+L35</f>
        <v>287190</v>
      </c>
      <c r="M15" s="80">
        <f>M16+M19+M24+M35</f>
        <v>299790</v>
      </c>
      <c r="N15" s="65"/>
      <c r="O15" s="65"/>
      <c r="P15" s="65"/>
    </row>
    <row r="16" spans="1:16" ht="15" customHeight="1">
      <c r="A16" s="75">
        <f>A15+1</f>
        <v>2</v>
      </c>
      <c r="B16" s="62" t="s">
        <v>90</v>
      </c>
      <c r="C16" s="62" t="s">
        <v>6</v>
      </c>
      <c r="D16" s="62" t="s">
        <v>94</v>
      </c>
      <c r="E16" s="62" t="s">
        <v>91</v>
      </c>
      <c r="F16" s="62" t="s">
        <v>90</v>
      </c>
      <c r="G16" s="62" t="s">
        <v>91</v>
      </c>
      <c r="H16" s="62" t="s">
        <v>92</v>
      </c>
      <c r="I16" s="62" t="s">
        <v>90</v>
      </c>
      <c r="J16" s="66" t="s">
        <v>95</v>
      </c>
      <c r="K16" s="80">
        <f>K17</f>
        <v>165000</v>
      </c>
      <c r="L16" s="80">
        <f aca="true" t="shared" si="0" ref="K16:M17">L17</f>
        <v>224730</v>
      </c>
      <c r="M16" s="80">
        <f t="shared" si="0"/>
        <v>237310</v>
      </c>
      <c r="N16" s="65"/>
      <c r="O16" s="65"/>
      <c r="P16" s="65"/>
    </row>
    <row r="17" spans="1:16" ht="15" customHeight="1">
      <c r="A17" s="75">
        <f aca="true" t="shared" si="1" ref="A17:A48">A16+1</f>
        <v>3</v>
      </c>
      <c r="B17" s="62" t="s">
        <v>96</v>
      </c>
      <c r="C17" s="62" t="s">
        <v>6</v>
      </c>
      <c r="D17" s="62" t="s">
        <v>94</v>
      </c>
      <c r="E17" s="62" t="s">
        <v>97</v>
      </c>
      <c r="F17" s="62" t="s">
        <v>90</v>
      </c>
      <c r="G17" s="62" t="s">
        <v>94</v>
      </c>
      <c r="H17" s="62" t="s">
        <v>92</v>
      </c>
      <c r="I17" s="62" t="s">
        <v>98</v>
      </c>
      <c r="J17" s="63" t="s">
        <v>99</v>
      </c>
      <c r="K17" s="80">
        <f t="shared" si="0"/>
        <v>165000</v>
      </c>
      <c r="L17" s="80">
        <f t="shared" si="0"/>
        <v>224730</v>
      </c>
      <c r="M17" s="80">
        <f t="shared" si="0"/>
        <v>237310</v>
      </c>
      <c r="N17" s="65"/>
      <c r="O17" s="65"/>
      <c r="P17" s="65"/>
    </row>
    <row r="18" spans="1:16" ht="66" customHeight="1">
      <c r="A18" s="75">
        <f t="shared" si="1"/>
        <v>4</v>
      </c>
      <c r="B18" s="62" t="s">
        <v>96</v>
      </c>
      <c r="C18" s="62" t="s">
        <v>6</v>
      </c>
      <c r="D18" s="62" t="s">
        <v>94</v>
      </c>
      <c r="E18" s="62" t="s">
        <v>97</v>
      </c>
      <c r="F18" s="62" t="s">
        <v>100</v>
      </c>
      <c r="G18" s="62" t="s">
        <v>94</v>
      </c>
      <c r="H18" s="62" t="s">
        <v>92</v>
      </c>
      <c r="I18" s="62" t="s">
        <v>98</v>
      </c>
      <c r="J18" s="67" t="s">
        <v>101</v>
      </c>
      <c r="K18" s="80">
        <v>165000</v>
      </c>
      <c r="L18" s="64">
        <v>224730</v>
      </c>
      <c r="M18" s="64">
        <v>237310</v>
      </c>
      <c r="N18" s="65"/>
      <c r="O18" s="65"/>
      <c r="P18" s="65"/>
    </row>
    <row r="19" spans="1:16" ht="27" customHeight="1">
      <c r="A19" s="75">
        <f t="shared" si="1"/>
        <v>5</v>
      </c>
      <c r="B19" s="62" t="s">
        <v>102</v>
      </c>
      <c r="C19" s="62" t="s">
        <v>6</v>
      </c>
      <c r="D19" s="62" t="s">
        <v>103</v>
      </c>
      <c r="E19" s="62" t="s">
        <v>97</v>
      </c>
      <c r="F19" s="62" t="s">
        <v>104</v>
      </c>
      <c r="G19" s="62" t="s">
        <v>94</v>
      </c>
      <c r="H19" s="62" t="s">
        <v>92</v>
      </c>
      <c r="I19" s="62" t="s">
        <v>98</v>
      </c>
      <c r="J19" s="68" t="s">
        <v>105</v>
      </c>
      <c r="K19" s="80">
        <f>K20+K21+K22+K23</f>
        <v>60500</v>
      </c>
      <c r="L19" s="64">
        <f>L20+L21+L22+L23</f>
        <v>60500</v>
      </c>
      <c r="M19" s="64">
        <f>M20+M21+M22+M23</f>
        <v>60500</v>
      </c>
      <c r="N19" s="65"/>
      <c r="O19" s="65"/>
      <c r="P19" s="65"/>
    </row>
    <row r="20" spans="1:16" ht="48.75" customHeight="1">
      <c r="A20" s="75">
        <f t="shared" si="1"/>
        <v>6</v>
      </c>
      <c r="B20" s="62" t="s">
        <v>102</v>
      </c>
      <c r="C20" s="62" t="s">
        <v>6</v>
      </c>
      <c r="D20" s="62" t="s">
        <v>103</v>
      </c>
      <c r="E20" s="62" t="s">
        <v>97</v>
      </c>
      <c r="F20" s="62" t="s">
        <v>106</v>
      </c>
      <c r="G20" s="62" t="s">
        <v>94</v>
      </c>
      <c r="H20" s="62" t="s">
        <v>92</v>
      </c>
      <c r="I20" s="62" t="s">
        <v>98</v>
      </c>
      <c r="J20" s="67" t="s">
        <v>107</v>
      </c>
      <c r="K20" s="80">
        <v>24200</v>
      </c>
      <c r="L20" s="64">
        <v>24200</v>
      </c>
      <c r="M20" s="64">
        <v>24200</v>
      </c>
      <c r="N20" s="65"/>
      <c r="O20" s="65"/>
      <c r="P20" s="65"/>
    </row>
    <row r="21" spans="1:13" ht="61.5" customHeight="1">
      <c r="A21" s="75">
        <f t="shared" si="1"/>
        <v>7</v>
      </c>
      <c r="B21" s="62" t="s">
        <v>102</v>
      </c>
      <c r="C21" s="62" t="s">
        <v>6</v>
      </c>
      <c r="D21" s="62" t="s">
        <v>103</v>
      </c>
      <c r="E21" s="62" t="s">
        <v>97</v>
      </c>
      <c r="F21" s="62" t="s">
        <v>108</v>
      </c>
      <c r="G21" s="62" t="s">
        <v>94</v>
      </c>
      <c r="H21" s="62" t="s">
        <v>92</v>
      </c>
      <c r="I21" s="62" t="s">
        <v>98</v>
      </c>
      <c r="J21" s="67" t="s">
        <v>109</v>
      </c>
      <c r="K21" s="80">
        <v>300</v>
      </c>
      <c r="L21" s="64">
        <v>300</v>
      </c>
      <c r="M21" s="64">
        <v>300</v>
      </c>
    </row>
    <row r="22" spans="1:13" ht="49.5" customHeight="1">
      <c r="A22" s="75">
        <f t="shared" si="1"/>
        <v>8</v>
      </c>
      <c r="B22" s="62" t="s">
        <v>102</v>
      </c>
      <c r="C22" s="62" t="s">
        <v>6</v>
      </c>
      <c r="D22" s="62" t="s">
        <v>103</v>
      </c>
      <c r="E22" s="62" t="s">
        <v>97</v>
      </c>
      <c r="F22" s="62" t="s">
        <v>110</v>
      </c>
      <c r="G22" s="62" t="s">
        <v>94</v>
      </c>
      <c r="H22" s="62" t="s">
        <v>92</v>
      </c>
      <c r="I22" s="62" t="s">
        <v>98</v>
      </c>
      <c r="J22" s="67" t="s">
        <v>111</v>
      </c>
      <c r="K22" s="80">
        <v>41200</v>
      </c>
      <c r="L22" s="64">
        <v>41200</v>
      </c>
      <c r="M22" s="64">
        <v>41200</v>
      </c>
    </row>
    <row r="23" spans="1:13" ht="50.25" customHeight="1">
      <c r="A23" s="75">
        <f t="shared" si="1"/>
        <v>9</v>
      </c>
      <c r="B23" s="62" t="s">
        <v>102</v>
      </c>
      <c r="C23" s="62" t="s">
        <v>6</v>
      </c>
      <c r="D23" s="62" t="s">
        <v>103</v>
      </c>
      <c r="E23" s="62" t="s">
        <v>97</v>
      </c>
      <c r="F23" s="62" t="s">
        <v>112</v>
      </c>
      <c r="G23" s="62" t="s">
        <v>94</v>
      </c>
      <c r="H23" s="62" t="s">
        <v>92</v>
      </c>
      <c r="I23" s="62" t="s">
        <v>98</v>
      </c>
      <c r="J23" s="67" t="s">
        <v>113</v>
      </c>
      <c r="K23" s="80">
        <v>-5200</v>
      </c>
      <c r="L23" s="64">
        <v>-5200</v>
      </c>
      <c r="M23" s="64">
        <v>-5200</v>
      </c>
    </row>
    <row r="24" spans="1:13" ht="14.25" customHeight="1">
      <c r="A24" s="75">
        <f t="shared" si="1"/>
        <v>10</v>
      </c>
      <c r="B24" s="62" t="s">
        <v>90</v>
      </c>
      <c r="C24" s="62" t="s">
        <v>6</v>
      </c>
      <c r="D24" s="62" t="s">
        <v>114</v>
      </c>
      <c r="E24" s="62" t="s">
        <v>91</v>
      </c>
      <c r="F24" s="62" t="s">
        <v>90</v>
      </c>
      <c r="G24" s="62" t="s">
        <v>91</v>
      </c>
      <c r="H24" s="62" t="s">
        <v>92</v>
      </c>
      <c r="I24" s="62" t="s">
        <v>90</v>
      </c>
      <c r="J24" s="63" t="s">
        <v>115</v>
      </c>
      <c r="K24" s="80">
        <f>K25+K27</f>
        <v>1200</v>
      </c>
      <c r="L24" s="80">
        <f>L25+L27</f>
        <v>1960</v>
      </c>
      <c r="M24" s="80">
        <f>M25+M27</f>
        <v>1980</v>
      </c>
    </row>
    <row r="25" spans="1:13" ht="16.5" customHeight="1">
      <c r="A25" s="75">
        <f t="shared" si="1"/>
        <v>11</v>
      </c>
      <c r="B25" s="62" t="s">
        <v>90</v>
      </c>
      <c r="C25" s="62" t="s">
        <v>6</v>
      </c>
      <c r="D25" s="62" t="s">
        <v>114</v>
      </c>
      <c r="E25" s="62" t="s">
        <v>94</v>
      </c>
      <c r="F25" s="62" t="s">
        <v>90</v>
      </c>
      <c r="G25" s="62" t="s">
        <v>91</v>
      </c>
      <c r="H25" s="62" t="s">
        <v>92</v>
      </c>
      <c r="I25" s="62" t="s">
        <v>98</v>
      </c>
      <c r="J25" s="69" t="s">
        <v>116</v>
      </c>
      <c r="K25" s="80">
        <f>K26</f>
        <v>1100</v>
      </c>
      <c r="L25" s="64">
        <f>L26</f>
        <v>1020</v>
      </c>
      <c r="M25" s="64">
        <f>M26</f>
        <v>1070</v>
      </c>
    </row>
    <row r="26" spans="1:13" ht="39" customHeight="1">
      <c r="A26" s="75">
        <f t="shared" si="1"/>
        <v>12</v>
      </c>
      <c r="B26" s="62" t="s">
        <v>96</v>
      </c>
      <c r="C26" s="62" t="s">
        <v>6</v>
      </c>
      <c r="D26" s="62" t="s">
        <v>114</v>
      </c>
      <c r="E26" s="62" t="s">
        <v>94</v>
      </c>
      <c r="F26" s="62" t="s">
        <v>117</v>
      </c>
      <c r="G26" s="62" t="s">
        <v>36</v>
      </c>
      <c r="H26" s="62" t="s">
        <v>92</v>
      </c>
      <c r="I26" s="62" t="s">
        <v>98</v>
      </c>
      <c r="J26" s="67" t="s">
        <v>118</v>
      </c>
      <c r="K26" s="80">
        <v>1100</v>
      </c>
      <c r="L26" s="64">
        <v>1020</v>
      </c>
      <c r="M26" s="64">
        <v>1070</v>
      </c>
    </row>
    <row r="27" spans="1:13" ht="51" customHeight="1">
      <c r="A27" s="75">
        <f t="shared" si="1"/>
        <v>13</v>
      </c>
      <c r="B27" s="62" t="s">
        <v>102</v>
      </c>
      <c r="C27" s="62" t="s">
        <v>6</v>
      </c>
      <c r="D27" s="62" t="s">
        <v>114</v>
      </c>
      <c r="E27" s="62" t="s">
        <v>114</v>
      </c>
      <c r="F27" s="62" t="s">
        <v>198</v>
      </c>
      <c r="G27" s="62" t="s">
        <v>36</v>
      </c>
      <c r="H27" s="62" t="s">
        <v>92</v>
      </c>
      <c r="I27" s="62" t="s">
        <v>98</v>
      </c>
      <c r="J27" s="71" t="s">
        <v>199</v>
      </c>
      <c r="K27" s="80">
        <f>K28</f>
        <v>100</v>
      </c>
      <c r="L27" s="64">
        <f>L28</f>
        <v>940</v>
      </c>
      <c r="M27" s="64">
        <f>M28</f>
        <v>910</v>
      </c>
    </row>
    <row r="28" spans="1:13" ht="66" customHeight="1">
      <c r="A28" s="75">
        <f t="shared" si="1"/>
        <v>14</v>
      </c>
      <c r="B28" s="62" t="s">
        <v>102</v>
      </c>
      <c r="C28" s="62" t="s">
        <v>6</v>
      </c>
      <c r="D28" s="62" t="s">
        <v>114</v>
      </c>
      <c r="E28" s="62" t="s">
        <v>114</v>
      </c>
      <c r="F28" s="62" t="s">
        <v>198</v>
      </c>
      <c r="G28" s="62" t="s">
        <v>36</v>
      </c>
      <c r="H28" s="62" t="s">
        <v>92</v>
      </c>
      <c r="I28" s="62" t="s">
        <v>98</v>
      </c>
      <c r="J28" s="71" t="s">
        <v>199</v>
      </c>
      <c r="K28" s="80">
        <v>100</v>
      </c>
      <c r="L28" s="64">
        <v>940</v>
      </c>
      <c r="M28" s="64">
        <v>910</v>
      </c>
    </row>
    <row r="29" spans="1:13" ht="39" customHeight="1">
      <c r="A29" s="75">
        <f t="shared" si="1"/>
        <v>15</v>
      </c>
      <c r="B29" s="62" t="s">
        <v>90</v>
      </c>
      <c r="C29" s="62" t="s">
        <v>6</v>
      </c>
      <c r="D29" s="62" t="s">
        <v>54</v>
      </c>
      <c r="E29" s="62" t="s">
        <v>91</v>
      </c>
      <c r="F29" s="62" t="s">
        <v>90</v>
      </c>
      <c r="G29" s="62" t="s">
        <v>91</v>
      </c>
      <c r="H29" s="62" t="s">
        <v>92</v>
      </c>
      <c r="I29" s="62" t="s">
        <v>91</v>
      </c>
      <c r="J29" s="68" t="s">
        <v>119</v>
      </c>
      <c r="K29" s="80">
        <f aca="true" t="shared" si="2" ref="K29:M30">K30</f>
        <v>195000</v>
      </c>
      <c r="L29" s="80">
        <f t="shared" si="2"/>
        <v>51740</v>
      </c>
      <c r="M29" s="80">
        <f t="shared" si="2"/>
        <v>108100</v>
      </c>
    </row>
    <row r="30" spans="1:13" ht="75" customHeight="1">
      <c r="A30" s="75">
        <f t="shared" si="1"/>
        <v>16</v>
      </c>
      <c r="B30" s="62" t="s">
        <v>41</v>
      </c>
      <c r="C30" s="62" t="s">
        <v>6</v>
      </c>
      <c r="D30" s="62" t="s">
        <v>54</v>
      </c>
      <c r="E30" s="62" t="s">
        <v>120</v>
      </c>
      <c r="F30" s="62" t="s">
        <v>117</v>
      </c>
      <c r="G30" s="62" t="s">
        <v>91</v>
      </c>
      <c r="H30" s="62" t="s">
        <v>92</v>
      </c>
      <c r="I30" s="62" t="s">
        <v>121</v>
      </c>
      <c r="J30" s="70" t="s">
        <v>122</v>
      </c>
      <c r="K30" s="80">
        <f t="shared" si="2"/>
        <v>195000</v>
      </c>
      <c r="L30" s="64">
        <f t="shared" si="2"/>
        <v>51740</v>
      </c>
      <c r="M30" s="64">
        <f t="shared" si="2"/>
        <v>108100</v>
      </c>
    </row>
    <row r="31" spans="1:13" ht="53.25" customHeight="1">
      <c r="A31" s="75">
        <f t="shared" si="1"/>
        <v>17</v>
      </c>
      <c r="B31" s="62" t="s">
        <v>41</v>
      </c>
      <c r="C31" s="62" t="s">
        <v>6</v>
      </c>
      <c r="D31" s="62" t="s">
        <v>54</v>
      </c>
      <c r="E31" s="62" t="s">
        <v>120</v>
      </c>
      <c r="F31" s="62" t="s">
        <v>123</v>
      </c>
      <c r="G31" s="62" t="s">
        <v>36</v>
      </c>
      <c r="H31" s="62" t="s">
        <v>92</v>
      </c>
      <c r="I31" s="62" t="s">
        <v>121</v>
      </c>
      <c r="J31" s="67" t="s">
        <v>124</v>
      </c>
      <c r="K31" s="80">
        <v>195000</v>
      </c>
      <c r="L31" s="64">
        <v>51740</v>
      </c>
      <c r="M31" s="64">
        <v>108100</v>
      </c>
    </row>
    <row r="32" spans="1:13" ht="29.25" customHeight="1">
      <c r="A32" s="75">
        <f>A30+1</f>
        <v>17</v>
      </c>
      <c r="B32" s="62" t="s">
        <v>41</v>
      </c>
      <c r="C32" s="62" t="s">
        <v>6</v>
      </c>
      <c r="D32" s="62" t="s">
        <v>57</v>
      </c>
      <c r="E32" s="62" t="s">
        <v>94</v>
      </c>
      <c r="F32" s="62" t="s">
        <v>125</v>
      </c>
      <c r="G32" s="62" t="s">
        <v>36</v>
      </c>
      <c r="H32" s="62" t="s">
        <v>92</v>
      </c>
      <c r="I32" s="62" t="s">
        <v>126</v>
      </c>
      <c r="J32" s="72" t="s">
        <v>127</v>
      </c>
      <c r="K32" s="80">
        <v>175000.83</v>
      </c>
      <c r="L32" s="64">
        <v>52000</v>
      </c>
      <c r="M32" s="64">
        <v>0</v>
      </c>
    </row>
    <row r="33" spans="1:13" ht="53.25" customHeight="1">
      <c r="A33" s="75">
        <v>23</v>
      </c>
      <c r="B33" s="62" t="s">
        <v>41</v>
      </c>
      <c r="C33" s="62" t="s">
        <v>6</v>
      </c>
      <c r="D33" s="62" t="s">
        <v>211</v>
      </c>
      <c r="E33" s="62" t="s">
        <v>218</v>
      </c>
      <c r="F33" s="62" t="s">
        <v>219</v>
      </c>
      <c r="G33" s="62" t="s">
        <v>97</v>
      </c>
      <c r="H33" s="62" t="s">
        <v>92</v>
      </c>
      <c r="I33" s="62" t="s">
        <v>213</v>
      </c>
      <c r="J33" s="86" t="s">
        <v>63</v>
      </c>
      <c r="K33" s="80">
        <v>-6000</v>
      </c>
      <c r="L33" s="64">
        <v>0</v>
      </c>
      <c r="M33" s="64">
        <v>0</v>
      </c>
    </row>
    <row r="34" spans="1:13" ht="29.25" customHeight="1">
      <c r="A34" s="75">
        <v>23</v>
      </c>
      <c r="B34" s="62" t="s">
        <v>41</v>
      </c>
      <c r="C34" s="62" t="s">
        <v>6</v>
      </c>
      <c r="D34" s="62" t="s">
        <v>221</v>
      </c>
      <c r="E34" s="62" t="s">
        <v>94</v>
      </c>
      <c r="F34" s="62" t="s">
        <v>222</v>
      </c>
      <c r="G34" s="62" t="s">
        <v>36</v>
      </c>
      <c r="H34" s="62" t="s">
        <v>92</v>
      </c>
      <c r="I34" s="62" t="s">
        <v>223</v>
      </c>
      <c r="J34" s="87" t="s">
        <v>220</v>
      </c>
      <c r="K34" s="80">
        <v>-2000</v>
      </c>
      <c r="L34" s="64">
        <v>0</v>
      </c>
      <c r="M34" s="64">
        <v>0</v>
      </c>
    </row>
    <row r="35" spans="1:13" ht="44.25" customHeight="1">
      <c r="A35" s="75">
        <v>23</v>
      </c>
      <c r="B35" s="62" t="s">
        <v>41</v>
      </c>
      <c r="C35" s="62" t="s">
        <v>6</v>
      </c>
      <c r="D35" s="62" t="s">
        <v>211</v>
      </c>
      <c r="E35" s="62" t="s">
        <v>212</v>
      </c>
      <c r="F35" s="62" t="s">
        <v>90</v>
      </c>
      <c r="G35" s="62" t="s">
        <v>36</v>
      </c>
      <c r="H35" s="62" t="s">
        <v>92</v>
      </c>
      <c r="I35" s="62" t="s">
        <v>213</v>
      </c>
      <c r="J35" s="72" t="s">
        <v>214</v>
      </c>
      <c r="K35" s="80">
        <v>845357.7</v>
      </c>
      <c r="L35" s="64">
        <v>0</v>
      </c>
      <c r="M35" s="64">
        <v>0</v>
      </c>
    </row>
    <row r="36" spans="1:16" ht="14.25" customHeight="1">
      <c r="A36" s="75">
        <f t="shared" si="1"/>
        <v>24</v>
      </c>
      <c r="B36" s="62" t="s">
        <v>90</v>
      </c>
      <c r="C36" s="62" t="s">
        <v>7</v>
      </c>
      <c r="D36" s="62" t="s">
        <v>91</v>
      </c>
      <c r="E36" s="62" t="s">
        <v>91</v>
      </c>
      <c r="F36" s="62" t="s">
        <v>90</v>
      </c>
      <c r="G36" s="62" t="s">
        <v>91</v>
      </c>
      <c r="H36" s="62" t="s">
        <v>92</v>
      </c>
      <c r="I36" s="62" t="s">
        <v>90</v>
      </c>
      <c r="J36" s="63" t="s">
        <v>128</v>
      </c>
      <c r="K36" s="80">
        <f>K37</f>
        <v>6015953.47</v>
      </c>
      <c r="L36" s="64">
        <f>L37</f>
        <v>1845380</v>
      </c>
      <c r="M36" s="64">
        <f>M37</f>
        <v>1845380</v>
      </c>
      <c r="N36" s="65"/>
      <c r="O36" s="65"/>
      <c r="P36" s="65"/>
    </row>
    <row r="37" spans="1:13" ht="27.75" customHeight="1">
      <c r="A37" s="75">
        <f t="shared" si="1"/>
        <v>25</v>
      </c>
      <c r="B37" s="62" t="s">
        <v>90</v>
      </c>
      <c r="C37" s="62" t="s">
        <v>7</v>
      </c>
      <c r="D37" s="62" t="s">
        <v>97</v>
      </c>
      <c r="E37" s="62" t="s">
        <v>91</v>
      </c>
      <c r="F37" s="62" t="s">
        <v>90</v>
      </c>
      <c r="G37" s="62" t="s">
        <v>91</v>
      </c>
      <c r="H37" s="62" t="s">
        <v>92</v>
      </c>
      <c r="I37" s="62" t="s">
        <v>90</v>
      </c>
      <c r="J37" s="68" t="s">
        <v>129</v>
      </c>
      <c r="K37" s="80">
        <f>K38+K42+K45+K50+K41</f>
        <v>6015953.47</v>
      </c>
      <c r="L37" s="80">
        <f>L38+L42+L45+L50+L41</f>
        <v>1845380</v>
      </c>
      <c r="M37" s="80">
        <f>M38+M42+M45+M50+M41</f>
        <v>1845380</v>
      </c>
    </row>
    <row r="38" spans="1:16" ht="25.5" customHeight="1">
      <c r="A38" s="75">
        <f t="shared" si="1"/>
        <v>26</v>
      </c>
      <c r="B38" s="62" t="s">
        <v>41</v>
      </c>
      <c r="C38" s="62" t="s">
        <v>7</v>
      </c>
      <c r="D38" s="62" t="s">
        <v>97</v>
      </c>
      <c r="E38" s="62" t="s">
        <v>36</v>
      </c>
      <c r="F38" s="62" t="s">
        <v>90</v>
      </c>
      <c r="G38" s="62" t="s">
        <v>91</v>
      </c>
      <c r="H38" s="62" t="s">
        <v>92</v>
      </c>
      <c r="I38" s="62" t="s">
        <v>130</v>
      </c>
      <c r="J38" s="68" t="s">
        <v>129</v>
      </c>
      <c r="K38" s="80">
        <f>K39</f>
        <v>80700</v>
      </c>
      <c r="L38" s="64">
        <f aca="true" t="shared" si="3" ref="K38:M39">L39</f>
        <v>0</v>
      </c>
      <c r="M38" s="64">
        <f t="shared" si="3"/>
        <v>0</v>
      </c>
      <c r="N38" s="65"/>
      <c r="O38" s="65"/>
      <c r="P38" s="65"/>
    </row>
    <row r="39" spans="1:13" ht="26.25" customHeight="1">
      <c r="A39" s="75">
        <f t="shared" si="1"/>
        <v>27</v>
      </c>
      <c r="B39" s="62" t="s">
        <v>41</v>
      </c>
      <c r="C39" s="62" t="s">
        <v>7</v>
      </c>
      <c r="D39" s="62" t="s">
        <v>97</v>
      </c>
      <c r="E39" s="62" t="s">
        <v>36</v>
      </c>
      <c r="F39" s="62" t="s">
        <v>131</v>
      </c>
      <c r="G39" s="62" t="s">
        <v>91</v>
      </c>
      <c r="H39" s="62" t="s">
        <v>92</v>
      </c>
      <c r="I39" s="62" t="s">
        <v>130</v>
      </c>
      <c r="J39" s="68" t="s">
        <v>132</v>
      </c>
      <c r="K39" s="80">
        <f t="shared" si="3"/>
        <v>80700</v>
      </c>
      <c r="L39" s="64">
        <f t="shared" si="3"/>
        <v>0</v>
      </c>
      <c r="M39" s="64">
        <f t="shared" si="3"/>
        <v>0</v>
      </c>
    </row>
    <row r="40" spans="1:13" ht="24.75" customHeight="1">
      <c r="A40" s="75">
        <f t="shared" si="1"/>
        <v>28</v>
      </c>
      <c r="B40" s="62" t="s">
        <v>41</v>
      </c>
      <c r="C40" s="62" t="s">
        <v>7</v>
      </c>
      <c r="D40" s="62" t="s">
        <v>97</v>
      </c>
      <c r="E40" s="62" t="s">
        <v>60</v>
      </c>
      <c r="F40" s="62" t="s">
        <v>131</v>
      </c>
      <c r="G40" s="62" t="s">
        <v>36</v>
      </c>
      <c r="H40" s="62" t="s">
        <v>194</v>
      </c>
      <c r="I40" s="62" t="s">
        <v>130</v>
      </c>
      <c r="J40" s="68" t="s">
        <v>196</v>
      </c>
      <c r="K40" s="80">
        <v>80700</v>
      </c>
      <c r="L40" s="64"/>
      <c r="M40" s="64"/>
    </row>
    <row r="41" spans="1:13" ht="24.75" customHeight="1">
      <c r="A41" s="75">
        <f t="shared" si="1"/>
        <v>29</v>
      </c>
      <c r="B41" s="62" t="s">
        <v>41</v>
      </c>
      <c r="C41" s="62" t="s">
        <v>7</v>
      </c>
      <c r="D41" s="62" t="s">
        <v>97</v>
      </c>
      <c r="E41" s="62" t="s">
        <v>60</v>
      </c>
      <c r="F41" s="62" t="s">
        <v>131</v>
      </c>
      <c r="G41" s="62" t="s">
        <v>36</v>
      </c>
      <c r="H41" s="62" t="s">
        <v>195</v>
      </c>
      <c r="I41" s="62" t="s">
        <v>130</v>
      </c>
      <c r="J41" s="68" t="s">
        <v>197</v>
      </c>
      <c r="K41" s="80">
        <v>5782300</v>
      </c>
      <c r="L41" s="64">
        <v>1760200</v>
      </c>
      <c r="M41" s="64">
        <v>1760200</v>
      </c>
    </row>
    <row r="42" spans="1:13" ht="27.75" customHeight="1">
      <c r="A42" s="75">
        <f t="shared" si="1"/>
        <v>30</v>
      </c>
      <c r="B42" s="62" t="s">
        <v>41</v>
      </c>
      <c r="C42" s="62" t="s">
        <v>7</v>
      </c>
      <c r="D42" s="62" t="s">
        <v>97</v>
      </c>
      <c r="E42" s="62" t="s">
        <v>155</v>
      </c>
      <c r="F42" s="62" t="s">
        <v>90</v>
      </c>
      <c r="G42" s="62" t="s">
        <v>91</v>
      </c>
      <c r="H42" s="62" t="s">
        <v>92</v>
      </c>
      <c r="I42" s="62" t="s">
        <v>130</v>
      </c>
      <c r="J42" s="68" t="s">
        <v>133</v>
      </c>
      <c r="K42" s="80">
        <f aca="true" t="shared" si="4" ref="K42:M43">K43</f>
        <v>75801</v>
      </c>
      <c r="L42" s="64">
        <f t="shared" si="4"/>
        <v>0</v>
      </c>
      <c r="M42" s="64">
        <f t="shared" si="4"/>
        <v>0</v>
      </c>
    </row>
    <row r="43" spans="1:13" ht="40.5" customHeight="1">
      <c r="A43" s="75">
        <f t="shared" si="1"/>
        <v>31</v>
      </c>
      <c r="B43" s="62" t="s">
        <v>41</v>
      </c>
      <c r="C43" s="62" t="s">
        <v>7</v>
      </c>
      <c r="D43" s="62" t="s">
        <v>97</v>
      </c>
      <c r="E43" s="62" t="s">
        <v>156</v>
      </c>
      <c r="F43" s="62" t="s">
        <v>157</v>
      </c>
      <c r="G43" s="62" t="s">
        <v>91</v>
      </c>
      <c r="H43" s="62" t="s">
        <v>92</v>
      </c>
      <c r="I43" s="62" t="s">
        <v>130</v>
      </c>
      <c r="J43" s="67" t="s">
        <v>134</v>
      </c>
      <c r="K43" s="80">
        <f t="shared" si="4"/>
        <v>75801</v>
      </c>
      <c r="L43" s="64">
        <f t="shared" si="4"/>
        <v>0</v>
      </c>
      <c r="M43" s="64">
        <f t="shared" si="4"/>
        <v>0</v>
      </c>
    </row>
    <row r="44" spans="1:13" ht="40.5" customHeight="1">
      <c r="A44" s="75">
        <f t="shared" si="1"/>
        <v>32</v>
      </c>
      <c r="B44" s="62" t="s">
        <v>41</v>
      </c>
      <c r="C44" s="62" t="s">
        <v>7</v>
      </c>
      <c r="D44" s="62" t="s">
        <v>97</v>
      </c>
      <c r="E44" s="62" t="s">
        <v>156</v>
      </c>
      <c r="F44" s="62" t="s">
        <v>157</v>
      </c>
      <c r="G44" s="62" t="s">
        <v>36</v>
      </c>
      <c r="H44" s="62" t="s">
        <v>92</v>
      </c>
      <c r="I44" s="62" t="s">
        <v>130</v>
      </c>
      <c r="J44" s="67" t="s">
        <v>134</v>
      </c>
      <c r="K44" s="80">
        <v>75801</v>
      </c>
      <c r="L44" s="64">
        <v>0</v>
      </c>
      <c r="M44" s="64">
        <v>0</v>
      </c>
    </row>
    <row r="45" spans="1:13" ht="18" customHeight="1">
      <c r="A45" s="75">
        <f t="shared" si="1"/>
        <v>33</v>
      </c>
      <c r="B45" s="62" t="s">
        <v>41</v>
      </c>
      <c r="C45" s="62" t="s">
        <v>7</v>
      </c>
      <c r="D45" s="62" t="s">
        <v>97</v>
      </c>
      <c r="E45" s="62" t="s">
        <v>158</v>
      </c>
      <c r="F45" s="62" t="s">
        <v>90</v>
      </c>
      <c r="G45" s="62" t="s">
        <v>91</v>
      </c>
      <c r="H45" s="62" t="s">
        <v>92</v>
      </c>
      <c r="I45" s="62" t="s">
        <v>130</v>
      </c>
      <c r="J45" s="68" t="s">
        <v>135</v>
      </c>
      <c r="K45" s="80">
        <f>K48+K46+K47</f>
        <v>77152</v>
      </c>
      <c r="L45" s="80">
        <f>L48</f>
        <v>900</v>
      </c>
      <c r="M45" s="80">
        <f>M48</f>
        <v>900</v>
      </c>
    </row>
    <row r="46" spans="1:13" ht="39" customHeight="1">
      <c r="A46" s="75">
        <f t="shared" si="1"/>
        <v>34</v>
      </c>
      <c r="B46" s="62" t="s">
        <v>41</v>
      </c>
      <c r="C46" s="62" t="s">
        <v>7</v>
      </c>
      <c r="D46" s="62" t="s">
        <v>97</v>
      </c>
      <c r="E46" s="62" t="s">
        <v>159</v>
      </c>
      <c r="F46" s="62" t="s">
        <v>136</v>
      </c>
      <c r="G46" s="62" t="s">
        <v>36</v>
      </c>
      <c r="H46" s="62" t="s">
        <v>137</v>
      </c>
      <c r="I46" s="62" t="s">
        <v>130</v>
      </c>
      <c r="J46" s="68" t="s">
        <v>142</v>
      </c>
      <c r="K46" s="80">
        <v>900</v>
      </c>
      <c r="L46" s="64">
        <v>900</v>
      </c>
      <c r="M46" s="64">
        <v>900</v>
      </c>
    </row>
    <row r="47" spans="1:13" ht="39" customHeight="1">
      <c r="A47" s="75">
        <f t="shared" si="1"/>
        <v>35</v>
      </c>
      <c r="B47" s="62" t="s">
        <v>41</v>
      </c>
      <c r="C47" s="62" t="s">
        <v>7</v>
      </c>
      <c r="D47" s="62" t="s">
        <v>97</v>
      </c>
      <c r="E47" s="62" t="s">
        <v>159</v>
      </c>
      <c r="F47" s="62" t="s">
        <v>136</v>
      </c>
      <c r="G47" s="62" t="s">
        <v>36</v>
      </c>
      <c r="H47" s="62" t="s">
        <v>200</v>
      </c>
      <c r="I47" s="62" t="s">
        <v>130</v>
      </c>
      <c r="J47" s="83" t="s">
        <v>202</v>
      </c>
      <c r="K47" s="80">
        <v>6252</v>
      </c>
      <c r="L47" s="64">
        <v>900</v>
      </c>
      <c r="M47" s="64">
        <v>900</v>
      </c>
    </row>
    <row r="48" spans="1:13" ht="39" customHeight="1">
      <c r="A48" s="75">
        <f t="shared" si="1"/>
        <v>36</v>
      </c>
      <c r="B48" s="62" t="s">
        <v>41</v>
      </c>
      <c r="C48" s="62" t="s">
        <v>7</v>
      </c>
      <c r="D48" s="62" t="s">
        <v>97</v>
      </c>
      <c r="E48" s="62" t="s">
        <v>159</v>
      </c>
      <c r="F48" s="62" t="s">
        <v>136</v>
      </c>
      <c r="G48" s="62" t="s">
        <v>36</v>
      </c>
      <c r="H48" s="62" t="s">
        <v>206</v>
      </c>
      <c r="I48" s="62" t="s">
        <v>130</v>
      </c>
      <c r="J48" s="83" t="s">
        <v>207</v>
      </c>
      <c r="K48" s="80">
        <v>70000</v>
      </c>
      <c r="L48" s="64">
        <v>900</v>
      </c>
      <c r="M48" s="64">
        <v>900</v>
      </c>
    </row>
    <row r="49" spans="1:13" ht="60" customHeight="1">
      <c r="A49" s="75">
        <f>A47+1</f>
        <v>36</v>
      </c>
      <c r="B49" s="62" t="s">
        <v>41</v>
      </c>
      <c r="C49" s="62" t="s">
        <v>7</v>
      </c>
      <c r="D49" s="62" t="s">
        <v>97</v>
      </c>
      <c r="E49" s="62" t="s">
        <v>159</v>
      </c>
      <c r="F49" s="62" t="s">
        <v>136</v>
      </c>
      <c r="G49" s="62" t="s">
        <v>36</v>
      </c>
      <c r="H49" s="62" t="s">
        <v>138</v>
      </c>
      <c r="I49" s="62" t="s">
        <v>130</v>
      </c>
      <c r="J49" s="68" t="s">
        <v>154</v>
      </c>
      <c r="K49" s="80">
        <v>0</v>
      </c>
      <c r="L49" s="64">
        <v>84280</v>
      </c>
      <c r="M49" s="64">
        <v>84280</v>
      </c>
    </row>
    <row r="50" spans="1:13" ht="60" customHeight="1">
      <c r="A50" s="75">
        <f>A48+1</f>
        <v>37</v>
      </c>
      <c r="B50" s="62" t="s">
        <v>41</v>
      </c>
      <c r="C50" s="62" t="s">
        <v>7</v>
      </c>
      <c r="D50" s="62" t="s">
        <v>216</v>
      </c>
      <c r="E50" s="62" t="s">
        <v>217</v>
      </c>
      <c r="F50" s="62" t="s">
        <v>100</v>
      </c>
      <c r="G50" s="62" t="s">
        <v>36</v>
      </c>
      <c r="H50" s="62" t="s">
        <v>92</v>
      </c>
      <c r="I50" s="62" t="s">
        <v>130</v>
      </c>
      <c r="J50" s="68" t="s">
        <v>215</v>
      </c>
      <c r="K50" s="80">
        <v>0.47</v>
      </c>
      <c r="L50" s="64">
        <v>84280</v>
      </c>
      <c r="M50" s="64">
        <v>84280</v>
      </c>
    </row>
    <row r="51" spans="1:16" ht="12.75">
      <c r="A51" s="106" t="s">
        <v>139</v>
      </c>
      <c r="B51" s="107"/>
      <c r="C51" s="107"/>
      <c r="D51" s="107"/>
      <c r="E51" s="107"/>
      <c r="F51" s="107"/>
      <c r="G51" s="107"/>
      <c r="H51" s="107"/>
      <c r="I51" s="107"/>
      <c r="J51" s="108"/>
      <c r="K51" s="80">
        <f>K15+K36</f>
        <v>7450012</v>
      </c>
      <c r="L51" s="64">
        <f>L15+L36</f>
        <v>2132570</v>
      </c>
      <c r="M51" s="64">
        <f>M15+M36</f>
        <v>2145170</v>
      </c>
      <c r="N51" s="65"/>
      <c r="O51" s="65"/>
      <c r="P51" s="65"/>
    </row>
    <row r="52" ht="12.75">
      <c r="K52" s="81"/>
    </row>
    <row r="53" ht="12.75">
      <c r="K53" s="82"/>
    </row>
  </sheetData>
  <sheetProtection/>
  <mergeCells count="15">
    <mergeCell ref="A12:A13"/>
    <mergeCell ref="C5:M5"/>
    <mergeCell ref="D1:M1"/>
    <mergeCell ref="D2:M2"/>
    <mergeCell ref="D3:M3"/>
    <mergeCell ref="A51:J51"/>
    <mergeCell ref="C6:M6"/>
    <mergeCell ref="C7:M7"/>
    <mergeCell ref="A9:M9"/>
    <mergeCell ref="L11:M11"/>
    <mergeCell ref="B12:I12"/>
    <mergeCell ref="J12:J13"/>
    <mergeCell ref="K12:K13"/>
    <mergeCell ref="L12:L13"/>
    <mergeCell ref="M12:M13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2017-12-22T01:58:43Z</cp:lastPrinted>
  <dcterms:created xsi:type="dcterms:W3CDTF">2004-11-08T07:05:00Z</dcterms:created>
  <dcterms:modified xsi:type="dcterms:W3CDTF">2017-12-22T01:59:11Z</dcterms:modified>
  <cp:category/>
  <cp:version/>
  <cp:contentType/>
  <cp:contentStatus/>
</cp:coreProperties>
</file>