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2"/>
  </bookViews>
  <sheets>
    <sheet name="прил№1" sheetId="1" r:id="rId1"/>
    <sheet name="прил.№2" sheetId="2" r:id="rId2"/>
    <sheet name="прил№3" sheetId="3" r:id="rId3"/>
    <sheet name="прил№4" sheetId="4" r:id="rId4"/>
    <sheet name="Прогноз" sheetId="5" r:id="rId5"/>
  </sheets>
  <definedNames>
    <definedName name="_xlnm.Print_Titles" localSheetId="0">'прил№1'!$12:$14</definedName>
    <definedName name="_xlnm.Print_Area" localSheetId="0">'прил№1'!$A$1:$F$25</definedName>
  </definedNames>
  <calcPr fullCalcOnLoad="1"/>
</workbook>
</file>

<file path=xl/sharedStrings.xml><?xml version="1.0" encoding="utf-8"?>
<sst xmlns="http://schemas.openxmlformats.org/spreadsheetml/2006/main" count="943" uniqueCount="244">
  <si>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</si>
  <si>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</si>
  <si>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</si>
  <si>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</si>
  <si>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</si>
  <si>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</si>
  <si>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</si>
  <si>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</si>
  <si>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</si>
  <si>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</si>
  <si>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</si>
  <si>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</si>
  <si>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</si>
  <si>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</si>
  <si>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</si>
  <si>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</si>
  <si>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(тыс. рублей)</t>
  </si>
  <si>
    <t>Государственные ценные бумаги, номинальная стоимость которых указана в валюте Российской Федерации</t>
  </si>
  <si>
    <t>2016 год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</si>
  <si>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</si>
  <si>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</si>
  <si>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2017 год</t>
  </si>
  <si>
    <t>Приложение № 1 к Решению</t>
  </si>
  <si>
    <t>Белякинского сельского Совета</t>
  </si>
  <si>
    <t>903 01 05 00 00 00 0000 000</t>
  </si>
  <si>
    <t>903 01 05 00 00 00 0000 500</t>
  </si>
  <si>
    <t>903 01 05 02 00 00 0000 500</t>
  </si>
  <si>
    <t>903 01 05 02 01 00 0000 510</t>
  </si>
  <si>
    <t>903 01 05 02 01 10 0000 510</t>
  </si>
  <si>
    <t>903 01 00 00 00 00 0000 000</t>
  </si>
  <si>
    <t>903 01 05 00 00 00 0000 600</t>
  </si>
  <si>
    <t>903 01 05 02 00 00 0000 600</t>
  </si>
  <si>
    <t>903 01 05 02 01 00 0000 610</t>
  </si>
  <si>
    <t>903 01 05 02 01 10 0000 610</t>
  </si>
  <si>
    <t>6</t>
  </si>
  <si>
    <t>7</t>
  </si>
  <si>
    <t>8</t>
  </si>
  <si>
    <t>9</t>
  </si>
  <si>
    <t>10</t>
  </si>
  <si>
    <t>Источники внутреннего финансирования бюджета Белякинского сельсовета на 2016 год                              и плановый период 2017-2018 годов</t>
  </si>
  <si>
    <t>2018 год</t>
  </si>
  <si>
    <t xml:space="preserve">Приложение №2 к  Решению  </t>
  </si>
  <si>
    <t>Главные администраторы доходов бюджетов Белякинского сельсовета Богучанского района на 2016 год                                             и плановый период 2017-2018 годов</t>
  </si>
  <si>
    <t>Код главного админи-стратора</t>
  </si>
  <si>
    <t>Код классификации доходов бюджета</t>
  </si>
  <si>
    <t>903</t>
  </si>
  <si>
    <t>Администрация Белякинского сельсовета</t>
  </si>
  <si>
    <t>1 08 04020 01 1000 110</t>
  </si>
  <si>
    <t>Государственная пошлина за совершение нотариальных дейс-твий должностными лицами органов местного самоуправле-ния,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</si>
  <si>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</si>
  <si>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</si>
  <si>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тяжелых и крупногабаритных грузов</t>
  </si>
  <si>
    <t>1 08 07175 01 4000 110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</si>
  <si>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</si>
  <si>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</si>
  <si>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</si>
  <si>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 исключением имущества муниципальных автономных учреждений)</t>
  </si>
  <si>
    <t>1 11 05035 10 1000 120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</si>
  <si>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</si>
  <si>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</si>
  <si>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</si>
  <si>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</si>
  <si>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11</t>
  </si>
  <si>
    <t>1 13 02995 10 0000 130</t>
  </si>
  <si>
    <t>Прочие доходы от компенсации затрат бюджетов поселений</t>
  </si>
  <si>
    <t>12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</si>
  <si>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</si>
  <si>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</si>
  <si>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13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</si>
  <si>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</si>
  <si>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</si>
  <si>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14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</si>
  <si>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</si>
  <si>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</si>
  <si>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15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</si>
  <si>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</si>
  <si>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</si>
  <si>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16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</si>
  <si>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</si>
  <si>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</si>
  <si>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</si>
  <si>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</si>
  <si>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</si>
  <si>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</si>
  <si>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</si>
  <si>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обеспечение бюджетной обеспеченности</t>
  </si>
  <si>
    <t>2 02 03015 10 0000 151</t>
  </si>
  <si>
    <t>Субвенциии бюджетам поселений на осушествления первичного воинского учета на территориях, где отсутствуют военные комиссариаты</t>
  </si>
  <si>
    <t>2 02 04999 10 7514 151</t>
  </si>
  <si>
    <t>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</si>
  <si>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2 02 04999 10 9961 151</t>
  </si>
  <si>
    <t>2 07 05030 10 0000 180</t>
  </si>
  <si>
    <t>Прочие безвозмездные поступления в бюджеты сельских поселений</t>
  </si>
  <si>
    <t>2 08 05000 10 0000 180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</si>
  <si>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</si>
  <si>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 из бюджетов поселений</t>
  </si>
  <si>
    <t>Приложение № 3 к Решению</t>
  </si>
  <si>
    <t>Перечень главных администраторов источников внутреннего финансирования</t>
  </si>
  <si>
    <t>бюджета Белякинского сельсовета на 2016 год и плановый период 2017-2018 годов</t>
  </si>
  <si>
    <t>Код главного администратора</t>
  </si>
  <si>
    <t xml:space="preserve">Код классификации источников финансирования дефицита краевого бюджета 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</si>
  <si>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</si>
  <si>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</si>
  <si>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</si>
  <si>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</si>
  <si>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</si>
  <si>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</si>
  <si>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</si>
  <si>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</si>
  <si>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Приложение №4 к  Решению</t>
  </si>
  <si>
    <t>Доходы бюджета Белякинского сельсовета на 2016 год и плановый период 2017-2018 годов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</si>
  <si>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</si>
  <si>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</si>
  <si>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</si>
  <si>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</si>
  <si>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</si>
  <si>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</si>
  <si>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</si>
  <si>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</si>
  <si>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</si>
  <si>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</si>
  <si>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</si>
  <si>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</si>
  <si>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</si>
  <si>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</si>
  <si>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</si>
  <si>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</si>
  <si>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</si>
  <si>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</si>
  <si>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</si>
  <si>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</si>
  <si>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</si>
  <si>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</t>
  </si>
  <si>
    <t>03</t>
  </si>
  <si>
    <t>200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</si>
  <si>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</si>
  <si>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</si>
  <si>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</si>
  <si>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</si>
  <si>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</si>
  <si>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</si>
  <si>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</si>
  <si>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</si>
  <si>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</si>
  <si>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</si>
  <si>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</si>
  <si>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</si>
  <si>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</si>
  <si>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</si>
  <si>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08</t>
  </si>
  <si>
    <t>04</t>
  </si>
  <si>
    <t>ГОСУДАРСТВЕННАЯ ПОШЛИНА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</si>
  <si>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</si>
  <si>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</si>
  <si>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</si>
  <si>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</si>
  <si>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</si>
  <si>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</si>
  <si>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</si>
  <si>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</si>
  <si>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</si>
  <si>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</si>
  <si>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</si>
  <si>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</si>
  <si>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</si>
  <si>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</si>
  <si>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995</t>
  </si>
  <si>
    <t>130</t>
  </si>
  <si>
    <t>Прочие доходы от оказания платных услуг получателями средств бюджетов поселений</t>
  </si>
  <si>
    <t>065</t>
  </si>
  <si>
    <t>Доходы поступающие в порядке возмещения расходов, понесенных в связи с эксплуатацией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</si>
  <si>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</si>
  <si>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</si>
  <si>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</si>
  <si>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</si>
  <si>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</si>
  <si>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</si>
  <si>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</si>
  <si>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</si>
  <si>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</si>
  <si>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</si>
  <si>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</si>
  <si>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7514</t>
  </si>
  <si>
    <t>9961</t>
  </si>
  <si>
    <t>Межбюджетные трансферты на реализацию мероприятий муниципальной программы "Молодежь Приангарья"</t>
  </si>
  <si>
    <t>Всего</t>
  </si>
  <si>
    <t>(рублей)</t>
  </si>
  <si>
    <t>1 17 05050 10 0000 180</t>
  </si>
  <si>
    <t>Иные межбюджетные трансферты на реализацию полномочий по созданию и обеспечению деятельности административных комиссий</t>
  </si>
  <si>
    <t>2 02 04999 10 7508 151</t>
  </si>
  <si>
    <t>Перечисления из бюджетов поселений (в бюджеты поселе-ний) для осуществления возврата (зачета) излишне уплачен-ных или излишне взысканных сумм налогов, сборов и иных платежей, а также сумм процентов за несвоевременное осуще-ствление такого возврата и проце-нтов, на излишне взыскан-ные суммы</t>
  </si>
  <si>
    <t>2 02 04999 10 0000 151</t>
  </si>
  <si>
    <t>890</t>
  </si>
  <si>
    <t>Финансовое управление администрации Богучанского района</t>
  </si>
  <si>
    <t>от "25" декабря 2015 г.  № 23-26</t>
  </si>
  <si>
    <t>17</t>
  </si>
  <si>
    <t>2 02 04999 10 7393 151</t>
  </si>
  <si>
    <t>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</t>
  </si>
  <si>
    <t>Наименование кода классификации доходов бюджета</t>
  </si>
  <si>
    <t>7393</t>
  </si>
  <si>
    <t>Межбюджетные трансферты на осуществление дорожной деятельности в отношении автодорог общего пользования местного значения за счет средств дорожного фонда Красноярского края в рамках подпрограммы "Дороги Красноярья"</t>
  </si>
  <si>
    <t>от  "25"декабря 2015г. №23-26</t>
  </si>
  <si>
    <t xml:space="preserve">от  " 25 " декабря 2015 года № 23-26 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</si>
  <si>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тяжелых и крупногабаритных грузов, зачисляемая в бюджеты поселений (прочие поступления)</t>
  </si>
  <si>
    <t>1 16 32 000100000 140</t>
  </si>
  <si>
    <t>Денежные взыскания налагаемые в возмещение ущерба, причиненного в результате незаконного или нецелевого использования бюджетных средств сельских поселений</t>
  </si>
  <si>
    <t>18</t>
  </si>
  <si>
    <t>Прочие неналоговые дходы бюджетов поселений</t>
  </si>
  <si>
    <t>20</t>
  </si>
  <si>
    <t>21</t>
  </si>
  <si>
    <t>22</t>
  </si>
  <si>
    <t>Прочие межбюдетные трансферты, передаваемые бюджетам поселений</t>
  </si>
  <si>
    <t>23</t>
  </si>
  <si>
    <t xml:space="preserve">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</t>
  </si>
  <si>
    <t>24</t>
  </si>
  <si>
    <t>25</t>
  </si>
  <si>
    <t>26</t>
  </si>
  <si>
    <t xml:space="preserve">Трансферты бюджетам поселений на реализацию  "Молодежь Приангарья" </t>
  </si>
  <si>
    <t>27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</si>
  <si>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</si>
  <si>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</si>
  <si>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28</t>
  </si>
  <si>
    <t>29</t>
  </si>
  <si>
    <t>32</t>
  </si>
  <si>
    <t>140</t>
  </si>
  <si>
    <t>Денежные взыскания,налагаемые в возмещение ущерба,причиненного в результате незаконного или нецелевого использования бюджетных средств</t>
  </si>
  <si>
    <t>7412</t>
  </si>
  <si>
    <t xml:space="preserve">Межбюджетные трансферты бюджетам поселений на обеспечение первичных мер пожарной безопасности </t>
  </si>
  <si>
    <t>2 02 04999 10 7412 151</t>
  </si>
  <si>
    <t>Трансферты бюджетам поселений на обеспечение первичных мер пожарной безопасности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</si>
  <si>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</si>
  <si>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Приложение № 2 к  Решению</t>
  </si>
  <si>
    <t xml:space="preserve">прогнозируемые доходы бюджета Белякинского сельсовета на 2016 - 2019 год </t>
  </si>
  <si>
    <t>Ожидаемые на 2016 год</t>
  </si>
  <si>
    <t>Прогнозируемые на 2017 год</t>
  </si>
  <si>
    <t xml:space="preserve"> Прогнозируемые на 2018 год</t>
  </si>
  <si>
    <t>Прогнозируемые на 2019 год</t>
  </si>
  <si>
    <t>043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</si>
  <si>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</si>
  <si>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 сельских поселений</t>
  </si>
  <si>
    <t xml:space="preserve">от  " 23  " декабря 2016г. №____ </t>
  </si>
  <si>
    <t>от "23" декабря 2016 г.  № ____</t>
  </si>
  <si>
    <t>от  " 23   "декабря 2016 года № 16-24</t>
  </si>
  <si>
    <t>от 23.12.2016 № 16-24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</si>
</sst>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53" applyFont="1" applyFill="1" applyAlignment="1" quotePrefix="1">
      <alignment wrapText="1"/>
      <protection/>
    </xf>
    <xf numFmtId="164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vertical="top" wrapText="1"/>
    </xf>
    <xf numFmtId="49" fontId="53" fillId="33" borderId="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Border="1" applyAlignment="1" quotePrefix="1">
      <alignment horizontal="center" vertical="center"/>
    </xf>
    <xf numFmtId="49" fontId="54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4" fillId="0" borderId="0" xfId="0" applyFont="1" applyAlignment="1">
      <alignment/>
    </xf>
    <xf numFmtId="49" fontId="55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49" fontId="55" fillId="0" borderId="10" xfId="0" applyNumberFormat="1" applyFont="1" applyBorder="1" applyAlignment="1">
      <alignment horizontal="left" vertical="top"/>
    </xf>
    <xf numFmtId="0" fontId="55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6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57" fillId="0" borderId="10" xfId="0" applyNumberFormat="1" applyFont="1" applyBorder="1" applyAlignment="1">
      <alignment vertical="top" wrapText="1"/>
    </xf>
    <xf numFmtId="49" fontId="54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 quotePrefix="1">
      <alignment horizontal="left" wrapText="1"/>
    </xf>
    <xf numFmtId="49" fontId="9" fillId="0" borderId="0" xfId="0" applyNumberFormat="1" applyFont="1" applyAlignment="1" quotePrefix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 quotePrefix="1">
      <alignment horizontal="left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/>
    </xf>
    <xf numFmtId="164" fontId="0" fillId="0" borderId="0" xfId="0" applyNumberFormat="1" applyAlignment="1">
      <alignment/>
    </xf>
    <xf numFmtId="0" fontId="10" fillId="0" borderId="10" xfId="0" applyFont="1" applyBorder="1" applyAlignment="1">
      <alignment vertical="top" wrapText="1"/>
    </xf>
    <xf numFmtId="166" fontId="5" fillId="0" borderId="13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166" fontId="10" fillId="0" borderId="13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4" xfId="0" applyNumberFormat="1" applyFont="1" applyBorder="1" applyAlignment="1">
      <alignment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56" fillId="33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0" fontId="57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7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164" fontId="2" fillId="0" borderId="18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9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/>
    </xf>
    <xf numFmtId="3" fontId="0" fillId="0" borderId="0" xfId="54" applyNumberFormat="1" applyFont="1" applyAlignment="1" applyProtection="1">
      <alignment horizontal="right"/>
      <protection hidden="1"/>
    </xf>
    <xf numFmtId="1" fontId="56" fillId="33" borderId="18" xfId="0" applyNumberFormat="1" applyFont="1" applyFill="1" applyBorder="1" applyAlignment="1">
      <alignment horizontal="center" vertical="top"/>
    </xf>
    <xf numFmtId="1" fontId="56" fillId="33" borderId="14" xfId="0" applyNumberFormat="1" applyFont="1" applyFill="1" applyBorder="1" applyAlignment="1">
      <alignment horizontal="center" vertical="top"/>
    </xf>
    <xf numFmtId="1" fontId="56" fillId="33" borderId="19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7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textRotation="90" wrapText="1"/>
    </xf>
    <xf numFmtId="0" fontId="5" fillId="0" borderId="17" xfId="0" applyNumberFormat="1" applyFont="1" applyFill="1" applyBorder="1" applyAlignment="1">
      <alignment horizontal="left" vertical="center" textRotation="90" wrapText="1"/>
    </xf>
    <xf numFmtId="0" fontId="2" fillId="0" borderId="0" xfId="0" applyFont="1" applyAlignment="1">
      <alignment horizontal="right" wrapText="1"/>
    </xf>
    <xf numFmtId="49" fontId="5" fillId="0" borderId="18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/>
    </xf>
    <xf numFmtId="0" fontId="6" fillId="0" borderId="0" xfId="0" applyFont="1" applyAlignment="1" quotePrefix="1">
      <alignment horizontal="center" wrapText="1"/>
    </xf>
    <xf numFmtId="0" fontId="5" fillId="0" borderId="11" xfId="0" applyFont="1" applyBorder="1" applyAlignment="1">
      <alignment horizontal="righ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75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3:6" ht="15.75">
      <c r="C1" s="99" t="s">
        <v>22</v>
      </c>
      <c r="D1" s="99"/>
      <c r="E1" s="99"/>
      <c r="F1" s="99"/>
    </row>
    <row r="2" spans="3:6" ht="15.75">
      <c r="C2" s="99" t="s">
        <v>23</v>
      </c>
      <c r="D2" s="99"/>
      <c r="E2" s="99"/>
      <c r="F2" s="99"/>
    </row>
    <row r="3" spans="3:6" ht="15.75">
      <c r="C3" s="99" t="s">
        <v>240</v>
      </c>
      <c r="D3" s="99"/>
      <c r="E3" s="99"/>
      <c r="F3" s="99"/>
    </row>
    <row r="5" spans="1:6" s="2" customFormat="1" ht="15.75">
      <c r="A5" s="10"/>
      <c r="B5" s="4"/>
      <c r="C5" s="99" t="s">
        <v>22</v>
      </c>
      <c r="D5" s="99"/>
      <c r="E5" s="99"/>
      <c r="F5" s="99"/>
    </row>
    <row r="6" spans="1:6" s="2" customFormat="1" ht="15.75">
      <c r="A6" s="10"/>
      <c r="B6" s="4"/>
      <c r="C6" s="99" t="s">
        <v>23</v>
      </c>
      <c r="D6" s="99"/>
      <c r="E6" s="99"/>
      <c r="F6" s="99"/>
    </row>
    <row r="7" spans="1:6" s="2" customFormat="1" ht="15.75">
      <c r="A7" s="10"/>
      <c r="B7" s="4"/>
      <c r="C7" s="99" t="s">
        <v>201</v>
      </c>
      <c r="D7" s="99"/>
      <c r="E7" s="99"/>
      <c r="F7" s="99"/>
    </row>
    <row r="8" spans="1:6" s="2" customFormat="1" ht="15.75">
      <c r="A8" s="10"/>
      <c r="B8" s="4"/>
      <c r="C8" s="1"/>
      <c r="D8" s="1"/>
      <c r="E8" s="1"/>
      <c r="F8" s="14"/>
    </row>
    <row r="9" spans="1:6" s="2" customFormat="1" ht="37.5" customHeight="1">
      <c r="A9" s="21"/>
      <c r="B9" s="98" t="s">
        <v>39</v>
      </c>
      <c r="C9" s="98"/>
      <c r="D9" s="98"/>
      <c r="E9" s="98"/>
      <c r="F9" s="98"/>
    </row>
    <row r="10" spans="1:6" s="2" customFormat="1" ht="15.75">
      <c r="A10" s="7"/>
      <c r="B10" s="7"/>
      <c r="C10" s="7"/>
      <c r="D10" s="7"/>
      <c r="E10" s="7"/>
      <c r="F10" s="7"/>
    </row>
    <row r="11" spans="1:6" s="2" customFormat="1" ht="15.75">
      <c r="A11" s="11"/>
      <c r="B11" s="5"/>
      <c r="C11" s="5"/>
      <c r="D11" s="5"/>
      <c r="E11" s="5"/>
      <c r="F11" s="13" t="s">
        <v>16</v>
      </c>
    </row>
    <row r="12" spans="1:6" s="6" customFormat="1" ht="17.25" customHeight="1">
      <c r="A12" s="93" t="s">
        <v>8</v>
      </c>
      <c r="B12" s="91" t="s">
        <v>0</v>
      </c>
      <c r="C12" s="89" t="s">
        <v>11</v>
      </c>
      <c r="D12" s="95" t="s">
        <v>15</v>
      </c>
      <c r="E12" s="96"/>
      <c r="F12" s="97"/>
    </row>
    <row r="13" spans="1:6" s="6" customFormat="1" ht="79.5" customHeight="1">
      <c r="A13" s="94"/>
      <c r="B13" s="92"/>
      <c r="C13" s="90"/>
      <c r="D13" s="9" t="s">
        <v>18</v>
      </c>
      <c r="E13" s="9" t="s">
        <v>21</v>
      </c>
      <c r="F13" s="9" t="s">
        <v>40</v>
      </c>
    </row>
    <row r="14" spans="1:6" s="2" customFormat="1" ht="15.75">
      <c r="A14" s="12">
        <v>1</v>
      </c>
      <c r="B14" s="3" t="s">
        <v>7</v>
      </c>
      <c r="C14" s="3" t="s">
        <v>12</v>
      </c>
      <c r="D14" s="3" t="s">
        <v>13</v>
      </c>
      <c r="E14" s="3" t="s">
        <v>14</v>
      </c>
      <c r="F14" s="3" t="s">
        <v>34</v>
      </c>
    </row>
    <row r="15" spans="1:8" s="8" customFormat="1" ht="48" customHeight="1">
      <c r="A15" s="17" t="s">
        <v>6</v>
      </c>
      <c r="B15" s="17" t="s">
        <v>29</v>
      </c>
      <c r="C15" s="18" t="s">
        <v>17</v>
      </c>
      <c r="D15" s="82">
        <f>D16</f>
        <v>381063.92000000086</v>
      </c>
      <c r="E15" s="19">
        <f>E16</f>
        <v>0</v>
      </c>
      <c r="F15" s="19">
        <f>F16</f>
        <v>0</v>
      </c>
      <c r="G15" s="15"/>
      <c r="H15" s="15"/>
    </row>
    <row r="16" spans="1:8" s="8" customFormat="1" ht="34.5" customHeight="1">
      <c r="A16" s="17" t="s">
        <v>7</v>
      </c>
      <c r="B16" s="17" t="s">
        <v>24</v>
      </c>
      <c r="C16" s="18" t="s">
        <v>10</v>
      </c>
      <c r="D16" s="82">
        <f>D17+D21</f>
        <v>381063.92000000086</v>
      </c>
      <c r="E16" s="19">
        <f>E17+E21</f>
        <v>0</v>
      </c>
      <c r="F16" s="19">
        <f>F17+F21</f>
        <v>0</v>
      </c>
      <c r="G16" s="15"/>
      <c r="H16" s="15"/>
    </row>
    <row r="17" spans="1:8" s="8" customFormat="1" ht="16.5" customHeight="1">
      <c r="A17" s="17" t="s">
        <v>12</v>
      </c>
      <c r="B17" s="17" t="s">
        <v>25</v>
      </c>
      <c r="C17" s="18" t="s">
        <v>1</v>
      </c>
      <c r="D17" s="82">
        <f aca="true" t="shared" si="0" ref="D17:F19">D18</f>
        <v>-5715760.56</v>
      </c>
      <c r="E17" s="19">
        <f t="shared" si="0"/>
        <v>-3362628</v>
      </c>
      <c r="F17" s="19">
        <f t="shared" si="0"/>
        <v>-3331970</v>
      </c>
      <c r="G17" s="15"/>
      <c r="H17" s="15"/>
    </row>
    <row r="18" spans="1:8" s="8" customFormat="1" ht="15.75">
      <c r="A18" s="17" t="s">
        <v>13</v>
      </c>
      <c r="B18" s="17" t="s">
        <v>26</v>
      </c>
      <c r="C18" s="18" t="s">
        <v>2</v>
      </c>
      <c r="D18" s="82">
        <f t="shared" si="0"/>
        <v>-5715760.56</v>
      </c>
      <c r="E18" s="19">
        <f t="shared" si="0"/>
        <v>-3362628</v>
      </c>
      <c r="F18" s="19">
        <f t="shared" si="0"/>
        <v>-3331970</v>
      </c>
      <c r="G18" s="15"/>
      <c r="H18" s="15"/>
    </row>
    <row r="19" spans="1:8" s="8" customFormat="1" ht="33.75" customHeight="1">
      <c r="A19" s="17" t="s">
        <v>14</v>
      </c>
      <c r="B19" s="17" t="s">
        <v>27</v>
      </c>
      <c r="C19" s="18" t="s">
        <v>9</v>
      </c>
      <c r="D19" s="82">
        <f t="shared" si="0"/>
        <v>-5715760.56</v>
      </c>
      <c r="E19" s="19">
        <f t="shared" si="0"/>
        <v>-3362628</v>
      </c>
      <c r="F19" s="19">
        <f t="shared" si="0"/>
        <v>-3331970</v>
      </c>
      <c r="G19" s="15"/>
      <c r="H19" s="15"/>
    </row>
    <row r="20" spans="1:8" s="8" customFormat="1" ht="31.5" customHeight="1">
      <c r="A20" s="17" t="s">
        <v>34</v>
      </c>
      <c r="B20" s="17" t="s">
        <v>28</v>
      </c>
      <c r="C20" s="18" t="s">
        <v>19</v>
      </c>
      <c r="D20" s="82">
        <v>-5715760.56</v>
      </c>
      <c r="E20" s="19">
        <v>-3362628</v>
      </c>
      <c r="F20" s="19">
        <v>-3331970</v>
      </c>
      <c r="G20" s="15"/>
      <c r="H20" s="15"/>
    </row>
    <row r="21" spans="1:8" s="8" customFormat="1" ht="17.25" customHeight="1">
      <c r="A21" s="17" t="s">
        <v>35</v>
      </c>
      <c r="B21" s="17" t="s">
        <v>30</v>
      </c>
      <c r="C21" s="18" t="s">
        <v>3</v>
      </c>
      <c r="D21" s="82">
        <f>D22</f>
        <v>6096824.48</v>
      </c>
      <c r="E21" s="19">
        <f aca="true" t="shared" si="1" ref="E21:F23">E22</f>
        <v>3362628</v>
      </c>
      <c r="F21" s="19">
        <f t="shared" si="1"/>
        <v>3331970</v>
      </c>
      <c r="G21" s="15"/>
      <c r="H21" s="15"/>
    </row>
    <row r="22" spans="1:8" s="8" customFormat="1" ht="15.75">
      <c r="A22" s="17" t="s">
        <v>36</v>
      </c>
      <c r="B22" s="17" t="s">
        <v>31</v>
      </c>
      <c r="C22" s="18" t="s">
        <v>4</v>
      </c>
      <c r="D22" s="82">
        <f>D23</f>
        <v>6096824.48</v>
      </c>
      <c r="E22" s="19">
        <f t="shared" si="1"/>
        <v>3362628</v>
      </c>
      <c r="F22" s="19">
        <f t="shared" si="1"/>
        <v>3331970</v>
      </c>
      <c r="G22" s="15"/>
      <c r="H22" s="15"/>
    </row>
    <row r="23" spans="1:8" s="8" customFormat="1" ht="32.25" customHeight="1">
      <c r="A23" s="17" t="s">
        <v>37</v>
      </c>
      <c r="B23" s="17" t="s">
        <v>32</v>
      </c>
      <c r="C23" s="18" t="s">
        <v>5</v>
      </c>
      <c r="D23" s="82">
        <f>D24</f>
        <v>6096824.48</v>
      </c>
      <c r="E23" s="19">
        <f t="shared" si="1"/>
        <v>3362628</v>
      </c>
      <c r="F23" s="19">
        <f t="shared" si="1"/>
        <v>3331970</v>
      </c>
      <c r="G23" s="15"/>
      <c r="H23" s="15"/>
    </row>
    <row r="24" spans="1:8" s="8" customFormat="1" ht="35.25" customHeight="1">
      <c r="A24" s="17" t="s">
        <v>38</v>
      </c>
      <c r="B24" s="17" t="s">
        <v>33</v>
      </c>
      <c r="C24" s="18" t="s">
        <v>20</v>
      </c>
      <c r="D24" s="82">
        <v>6096824.48</v>
      </c>
      <c r="E24" s="19">
        <v>3362628</v>
      </c>
      <c r="F24" s="19">
        <v>3331970</v>
      </c>
      <c r="G24" s="15"/>
      <c r="H24" s="15"/>
    </row>
    <row r="25" spans="1:8" s="8" customFormat="1" ht="18" customHeight="1">
      <c r="A25" s="88"/>
      <c r="B25" s="88"/>
      <c r="C25" s="88"/>
      <c r="D25" s="19"/>
      <c r="E25" s="19"/>
      <c r="F25" s="19"/>
      <c r="G25" s="15"/>
      <c r="H25" s="15"/>
    </row>
    <row r="31" spans="3:6" ht="15.75">
      <c r="C31" s="16"/>
      <c r="D31" s="20"/>
      <c r="E31" s="20"/>
      <c r="F31" s="20"/>
    </row>
    <row r="32" ht="15.75">
      <c r="C32" s="16"/>
    </row>
  </sheetData>
  <sheetProtection/>
  <mergeCells count="12">
    <mergeCell ref="C1:F1"/>
    <mergeCell ref="C2:F2"/>
    <mergeCell ref="C3:F3"/>
    <mergeCell ref="C5:F5"/>
    <mergeCell ref="C6:F6"/>
    <mergeCell ref="C7:F7"/>
    <mergeCell ref="A25:C25"/>
    <mergeCell ref="C12:C13"/>
    <mergeCell ref="B12:B13"/>
    <mergeCell ref="A12:A13"/>
    <mergeCell ref="D12:F12"/>
    <mergeCell ref="B9:F9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125" style="26" customWidth="1"/>
    <col min="2" max="2" width="9.125" style="44" customWidth="1"/>
    <col min="3" max="3" width="20.875" style="44" customWidth="1"/>
    <col min="4" max="4" width="115.625" style="44" customWidth="1"/>
    <col min="5" max="16384" width="9.125" style="26" customWidth="1"/>
  </cols>
  <sheetData>
    <row r="1" ht="15.75">
      <c r="D1" s="25" t="s">
        <v>41</v>
      </c>
    </row>
    <row r="2" ht="15.75">
      <c r="D2" s="25" t="s">
        <v>23</v>
      </c>
    </row>
    <row r="3" ht="15.75">
      <c r="D3" s="25" t="s">
        <v>241</v>
      </c>
    </row>
    <row r="5" spans="1:4" ht="15.75">
      <c r="A5" s="22"/>
      <c r="B5" s="23"/>
      <c r="C5" s="24"/>
      <c r="D5" s="25" t="s">
        <v>41</v>
      </c>
    </row>
    <row r="6" spans="1:4" ht="15.75">
      <c r="A6" s="22"/>
      <c r="B6" s="23"/>
      <c r="C6" s="24"/>
      <c r="D6" s="25" t="s">
        <v>23</v>
      </c>
    </row>
    <row r="7" spans="1:4" ht="15.75">
      <c r="A7" s="22"/>
      <c r="B7" s="23"/>
      <c r="C7" s="24"/>
      <c r="D7" s="25" t="s">
        <v>194</v>
      </c>
    </row>
    <row r="8" spans="1:4" ht="15">
      <c r="A8" s="22"/>
      <c r="B8" s="23"/>
      <c r="C8" s="24"/>
      <c r="D8" s="27"/>
    </row>
    <row r="9" spans="1:5" s="29" customFormat="1" ht="14.25" customHeight="1">
      <c r="A9" s="98" t="s">
        <v>42</v>
      </c>
      <c r="B9" s="98"/>
      <c r="C9" s="98"/>
      <c r="D9" s="98"/>
      <c r="E9" s="28"/>
    </row>
    <row r="10" spans="1:5" s="29" customFormat="1" ht="36.75" customHeight="1">
      <c r="A10" s="98"/>
      <c r="B10" s="98"/>
      <c r="C10" s="98"/>
      <c r="D10" s="98"/>
      <c r="E10" s="28"/>
    </row>
    <row r="11" spans="1:5" s="29" customFormat="1" ht="36.75" customHeight="1">
      <c r="A11" s="30"/>
      <c r="B11" s="30"/>
      <c r="C11" s="30"/>
      <c r="D11" s="30"/>
      <c r="E11" s="28"/>
    </row>
    <row r="12" spans="1:4" s="29" customFormat="1" ht="53.25" customHeight="1">
      <c r="A12" s="31" t="s">
        <v>8</v>
      </c>
      <c r="B12" s="32" t="s">
        <v>43</v>
      </c>
      <c r="C12" s="32" t="s">
        <v>44</v>
      </c>
      <c r="D12" s="32" t="s">
        <v>198</v>
      </c>
    </row>
    <row r="13" spans="1:4" s="29" customFormat="1" ht="14.25">
      <c r="A13" s="33">
        <v>1</v>
      </c>
      <c r="B13" s="34" t="s">
        <v>7</v>
      </c>
      <c r="C13" s="34" t="s">
        <v>12</v>
      </c>
      <c r="D13" s="35">
        <v>4</v>
      </c>
    </row>
    <row r="14" spans="1:4" ht="15">
      <c r="A14" s="36"/>
      <c r="B14" s="37"/>
      <c r="C14" s="38" t="s">
        <v>46</v>
      </c>
      <c r="D14" s="39"/>
    </row>
    <row r="15" spans="1:4" ht="47.25">
      <c r="A15" s="36" t="s">
        <v>6</v>
      </c>
      <c r="B15" s="37" t="s">
        <v>45</v>
      </c>
      <c r="C15" s="38" t="s">
        <v>47</v>
      </c>
      <c r="D15" s="40" t="s">
        <v>48</v>
      </c>
    </row>
    <row r="16" spans="1:4" ht="48" customHeight="1">
      <c r="A16" s="36" t="s">
        <v>7</v>
      </c>
      <c r="B16" s="37" t="s">
        <v>45</v>
      </c>
      <c r="C16" s="38" t="s">
        <v>49</v>
      </c>
      <c r="D16" s="40" t="s">
        <v>48</v>
      </c>
    </row>
    <row r="17" spans="1:4" ht="50.25" customHeight="1">
      <c r="A17" s="36" t="s">
        <v>12</v>
      </c>
      <c r="B17" s="37" t="s">
        <v>45</v>
      </c>
      <c r="C17" s="38" t="s">
        <v>50</v>
      </c>
      <c r="D17" s="40" t="s">
        <v>51</v>
      </c>
    </row>
    <row r="18" spans="1:4" ht="50.25" customHeight="1">
      <c r="A18" s="36" t="s">
        <v>13</v>
      </c>
      <c r="B18" s="37" t="s">
        <v>45</v>
      </c>
      <c r="C18" s="38" t="s">
        <v>52</v>
      </c>
      <c r="D18" s="40" t="s">
        <v>203</v>
      </c>
    </row>
    <row r="19" spans="1:4" ht="51.75" customHeight="1">
      <c r="A19" s="36" t="s">
        <v>14</v>
      </c>
      <c r="B19" s="37" t="s">
        <v>45</v>
      </c>
      <c r="C19" s="38" t="s">
        <v>53</v>
      </c>
      <c r="D19" s="41" t="s">
        <v>54</v>
      </c>
    </row>
    <row r="20" spans="1:4" ht="34.5" customHeight="1">
      <c r="A20" s="36" t="s">
        <v>34</v>
      </c>
      <c r="B20" s="37" t="s">
        <v>45</v>
      </c>
      <c r="C20" s="38" t="s">
        <v>55</v>
      </c>
      <c r="D20" s="42" t="s">
        <v>56</v>
      </c>
    </row>
    <row r="21" spans="1:4" ht="34.5" customHeight="1">
      <c r="A21" s="36" t="s">
        <v>35</v>
      </c>
      <c r="B21" s="37" t="s">
        <v>45</v>
      </c>
      <c r="C21" s="38" t="s">
        <v>57</v>
      </c>
      <c r="D21" s="42" t="s">
        <v>56</v>
      </c>
    </row>
    <row r="22" spans="1:4" ht="15.75">
      <c r="A22" s="36" t="s">
        <v>36</v>
      </c>
      <c r="B22" s="37" t="s">
        <v>45</v>
      </c>
      <c r="C22" s="38" t="s">
        <v>58</v>
      </c>
      <c r="D22" s="41" t="s">
        <v>59</v>
      </c>
    </row>
    <row r="23" spans="1:4" ht="17.25" customHeight="1">
      <c r="A23" s="36" t="s">
        <v>37</v>
      </c>
      <c r="B23" s="37" t="s">
        <v>45</v>
      </c>
      <c r="C23" s="38" t="s">
        <v>60</v>
      </c>
      <c r="D23" s="41" t="s">
        <v>61</v>
      </c>
    </row>
    <row r="24" spans="1:4" ht="15.75">
      <c r="A24" s="36" t="s">
        <v>38</v>
      </c>
      <c r="B24" s="37" t="s">
        <v>45</v>
      </c>
      <c r="C24" s="38" t="s">
        <v>63</v>
      </c>
      <c r="D24" s="41" t="s">
        <v>64</v>
      </c>
    </row>
    <row r="25" spans="1:4" ht="50.25" customHeight="1">
      <c r="A25" s="36" t="s">
        <v>62</v>
      </c>
      <c r="B25" s="37" t="s">
        <v>45</v>
      </c>
      <c r="C25" s="38" t="s">
        <v>66</v>
      </c>
      <c r="D25" s="41" t="s">
        <v>67</v>
      </c>
    </row>
    <row r="26" spans="1:4" ht="34.5" customHeight="1">
      <c r="A26" s="36" t="s">
        <v>65</v>
      </c>
      <c r="B26" s="37" t="s">
        <v>45</v>
      </c>
      <c r="C26" s="38" t="s">
        <v>69</v>
      </c>
      <c r="D26" s="41" t="s">
        <v>70</v>
      </c>
    </row>
    <row r="27" spans="1:4" ht="33" customHeight="1">
      <c r="A27" s="36" t="s">
        <v>68</v>
      </c>
      <c r="B27" s="37" t="s">
        <v>45</v>
      </c>
      <c r="C27" s="38" t="s">
        <v>72</v>
      </c>
      <c r="D27" s="41" t="s">
        <v>73</v>
      </c>
    </row>
    <row r="28" spans="1:4" ht="31.5" customHeight="1">
      <c r="A28" s="36" t="s">
        <v>71</v>
      </c>
      <c r="B28" s="37" t="s">
        <v>45</v>
      </c>
      <c r="C28" s="38" t="s">
        <v>75</v>
      </c>
      <c r="D28" s="41" t="s">
        <v>76</v>
      </c>
    </row>
    <row r="29" spans="1:4" ht="33" customHeight="1">
      <c r="A29" s="36" t="s">
        <v>74</v>
      </c>
      <c r="B29" s="37" t="s">
        <v>45</v>
      </c>
      <c r="C29" s="38" t="s">
        <v>204</v>
      </c>
      <c r="D29" s="41" t="s">
        <v>205</v>
      </c>
    </row>
    <row r="30" spans="1:4" ht="33" customHeight="1">
      <c r="A30" s="36" t="s">
        <v>77</v>
      </c>
      <c r="B30" s="37" t="s">
        <v>45</v>
      </c>
      <c r="C30" s="38" t="s">
        <v>78</v>
      </c>
      <c r="D30" s="41" t="s">
        <v>79</v>
      </c>
    </row>
    <row r="31" spans="1:4" ht="29.25" customHeight="1">
      <c r="A31" s="36" t="s">
        <v>195</v>
      </c>
      <c r="B31" s="37" t="s">
        <v>45</v>
      </c>
      <c r="C31" s="38" t="s">
        <v>80</v>
      </c>
      <c r="D31" s="41" t="s">
        <v>81</v>
      </c>
    </row>
    <row r="32" spans="1:4" ht="15.75">
      <c r="A32" s="36" t="s">
        <v>206</v>
      </c>
      <c r="B32" s="37" t="s">
        <v>45</v>
      </c>
      <c r="C32" s="38" t="s">
        <v>82</v>
      </c>
      <c r="D32" s="43" t="s">
        <v>83</v>
      </c>
    </row>
    <row r="33" spans="1:4" ht="15.75">
      <c r="A33" s="78">
        <v>19</v>
      </c>
      <c r="B33" s="37" t="s">
        <v>45</v>
      </c>
      <c r="C33" s="80" t="s">
        <v>187</v>
      </c>
      <c r="D33" s="81" t="s">
        <v>207</v>
      </c>
    </row>
    <row r="34" spans="1:4" ht="30" customHeight="1">
      <c r="A34" s="36" t="s">
        <v>208</v>
      </c>
      <c r="B34" s="37" t="s">
        <v>45</v>
      </c>
      <c r="C34" s="38" t="s">
        <v>84</v>
      </c>
      <c r="D34" s="42" t="s">
        <v>85</v>
      </c>
    </row>
    <row r="35" spans="1:4" ht="31.5">
      <c r="A35" s="36" t="s">
        <v>209</v>
      </c>
      <c r="B35" s="37" t="s">
        <v>45</v>
      </c>
      <c r="C35" s="38" t="s">
        <v>86</v>
      </c>
      <c r="D35" s="42" t="s">
        <v>87</v>
      </c>
    </row>
    <row r="36" spans="1:4" ht="15.75">
      <c r="A36" s="36" t="s">
        <v>210</v>
      </c>
      <c r="B36" s="37" t="s">
        <v>45</v>
      </c>
      <c r="C36" s="38" t="s">
        <v>191</v>
      </c>
      <c r="D36" s="83" t="s">
        <v>211</v>
      </c>
    </row>
    <row r="37" spans="1:4" ht="33.75" customHeight="1">
      <c r="A37" s="36" t="s">
        <v>212</v>
      </c>
      <c r="B37" s="37" t="s">
        <v>45</v>
      </c>
      <c r="C37" s="38" t="s">
        <v>189</v>
      </c>
      <c r="D37" s="42" t="s">
        <v>213</v>
      </c>
    </row>
    <row r="38" spans="1:4" ht="33.75" customHeight="1">
      <c r="A38" s="36" t="s">
        <v>214</v>
      </c>
      <c r="B38" s="37" t="s">
        <v>45</v>
      </c>
      <c r="C38" s="38" t="s">
        <v>88</v>
      </c>
      <c r="D38" s="42" t="s">
        <v>89</v>
      </c>
    </row>
    <row r="39" spans="1:4" ht="21" customHeight="1">
      <c r="A39" s="36" t="s">
        <v>215</v>
      </c>
      <c r="B39" s="37" t="s">
        <v>45</v>
      </c>
      <c r="C39" s="38" t="s">
        <v>91</v>
      </c>
      <c r="D39" s="42" t="s">
        <v>92</v>
      </c>
    </row>
    <row r="40" spans="1:4" ht="33.75" customHeight="1">
      <c r="A40" s="36" t="s">
        <v>216</v>
      </c>
      <c r="B40" s="37" t="s">
        <v>45</v>
      </c>
      <c r="C40" s="38" t="s">
        <v>90</v>
      </c>
      <c r="D40" s="42" t="s">
        <v>217</v>
      </c>
    </row>
    <row r="41" spans="1:4" ht="34.5" customHeight="1">
      <c r="A41" s="36" t="s">
        <v>218</v>
      </c>
      <c r="B41" s="37" t="s">
        <v>45</v>
      </c>
      <c r="C41" s="38" t="s">
        <v>219</v>
      </c>
      <c r="D41" s="42" t="s">
        <v>220</v>
      </c>
    </row>
    <row r="42" spans="1:4" ht="34.5" customHeight="1">
      <c r="A42" s="36" t="s">
        <v>221</v>
      </c>
      <c r="B42" s="37" t="s">
        <v>45</v>
      </c>
      <c r="C42" s="38" t="s">
        <v>94</v>
      </c>
      <c r="D42" s="42" t="s">
        <v>95</v>
      </c>
    </row>
    <row r="43" spans="1:4" ht="61.5" customHeight="1">
      <c r="A43" s="36" t="s">
        <v>222</v>
      </c>
      <c r="B43" s="37" t="s">
        <v>45</v>
      </c>
      <c r="C43" s="38" t="s">
        <v>196</v>
      </c>
      <c r="D43" s="42" t="s">
        <v>197</v>
      </c>
    </row>
    <row r="44" spans="1:4" ht="34.5" customHeight="1">
      <c r="A44" s="36" t="s">
        <v>222</v>
      </c>
      <c r="B44" s="37" t="s">
        <v>45</v>
      </c>
      <c r="C44" s="38" t="s">
        <v>228</v>
      </c>
      <c r="D44" s="42" t="s">
        <v>229</v>
      </c>
    </row>
    <row r="45" spans="1:4" ht="20.25" customHeight="1">
      <c r="A45" s="100" t="s">
        <v>193</v>
      </c>
      <c r="B45" s="101"/>
      <c r="C45" s="101"/>
      <c r="D45" s="102"/>
    </row>
    <row r="46" spans="1:4" ht="15.75">
      <c r="A46" s="36" t="s">
        <v>6</v>
      </c>
      <c r="B46" s="37" t="s">
        <v>192</v>
      </c>
      <c r="C46" s="38" t="s">
        <v>82</v>
      </c>
      <c r="D46" s="43" t="s">
        <v>83</v>
      </c>
    </row>
    <row r="47" spans="1:4" ht="52.5" customHeight="1">
      <c r="A47" s="78">
        <v>2</v>
      </c>
      <c r="B47" s="37" t="s">
        <v>192</v>
      </c>
      <c r="C47" s="38" t="s">
        <v>93</v>
      </c>
      <c r="D47" s="18" t="s">
        <v>190</v>
      </c>
    </row>
  </sheetData>
  <sheetProtection/>
  <mergeCells count="2">
    <mergeCell ref="A9:D10"/>
    <mergeCell ref="A45:D45"/>
  </mergeCells>
  <printOptions/>
  <pageMargins left="0.7" right="0.7" top="0.75" bottom="0.75" header="0.3" footer="0.3"/>
  <pageSetup horizontalDpi="600" verticalDpi="600" orientation="landscape" paperSize="9" scale="76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8.00390625" style="10" customWidth="1"/>
    <col min="2" max="2" width="16.375" style="10" customWidth="1"/>
    <col min="3" max="3" width="24.00390625" style="4" customWidth="1"/>
    <col min="4" max="4" width="61.00390625" style="51" customWidth="1"/>
    <col min="5" max="5" width="9.125" style="1" customWidth="1"/>
    <col min="6" max="6" width="14.625" style="1" customWidth="1"/>
    <col min="7" max="16384" width="9.125" style="1" customWidth="1"/>
  </cols>
  <sheetData>
    <row r="1" ht="15.75">
      <c r="D1" s="25" t="s">
        <v>96</v>
      </c>
    </row>
    <row r="2" ht="15.75">
      <c r="D2" s="25" t="s">
        <v>23</v>
      </c>
    </row>
    <row r="3" ht="15.75">
      <c r="D3" s="25" t="s">
        <v>243</v>
      </c>
    </row>
    <row r="4" ht="15.75">
      <c r="D4" s="45"/>
    </row>
    <row r="5" spans="1:4" ht="15.75" customHeight="1">
      <c r="A5" s="103" t="s">
        <v>97</v>
      </c>
      <c r="B5" s="103"/>
      <c r="C5" s="103"/>
      <c r="D5" s="103"/>
    </row>
    <row r="6" spans="1:4" ht="20.25" customHeight="1">
      <c r="A6" s="103" t="s">
        <v>98</v>
      </c>
      <c r="B6" s="103"/>
      <c r="C6" s="103"/>
      <c r="D6" s="103"/>
    </row>
    <row r="7" spans="1:4" s="2" customFormat="1" ht="15.75">
      <c r="A7" s="104"/>
      <c r="B7" s="104"/>
      <c r="C7" s="104"/>
      <c r="D7" s="104"/>
    </row>
    <row r="8" spans="1:4" s="2" customFormat="1" ht="15.75">
      <c r="A8" s="46"/>
      <c r="B8" s="46"/>
      <c r="C8" s="46"/>
      <c r="D8" s="46"/>
    </row>
    <row r="9" spans="1:4" s="6" customFormat="1" ht="78.75">
      <c r="A9" s="9" t="s">
        <v>8</v>
      </c>
      <c r="B9" s="9" t="s">
        <v>99</v>
      </c>
      <c r="C9" s="47" t="s">
        <v>100</v>
      </c>
      <c r="D9" s="47" t="s">
        <v>11</v>
      </c>
    </row>
    <row r="10" spans="1:4" s="2" customFormat="1" ht="15.75">
      <c r="A10" s="12">
        <v>1</v>
      </c>
      <c r="B10" s="12">
        <v>2</v>
      </c>
      <c r="C10" s="3" t="s">
        <v>12</v>
      </c>
      <c r="D10" s="48" t="s">
        <v>13</v>
      </c>
    </row>
    <row r="11" spans="1:4" s="49" customFormat="1" ht="15.75" customHeight="1">
      <c r="A11" s="12">
        <v>1</v>
      </c>
      <c r="B11" s="17" t="s">
        <v>45</v>
      </c>
      <c r="C11" s="105" t="s">
        <v>46</v>
      </c>
      <c r="D11" s="106"/>
    </row>
    <row r="12" spans="1:4" s="49" customFormat="1" ht="47.25">
      <c r="A12" s="12">
        <v>2</v>
      </c>
      <c r="B12" s="17" t="s">
        <v>45</v>
      </c>
      <c r="C12" s="50" t="s">
        <v>101</v>
      </c>
      <c r="D12" s="18" t="s">
        <v>102</v>
      </c>
    </row>
    <row r="13" spans="1:4" s="49" customFormat="1" ht="47.25">
      <c r="A13" s="12">
        <v>3</v>
      </c>
      <c r="B13" s="17" t="s">
        <v>45</v>
      </c>
      <c r="C13" s="50" t="s">
        <v>103</v>
      </c>
      <c r="D13" s="18" t="s">
        <v>104</v>
      </c>
    </row>
    <row r="14" spans="1:4" s="49" customFormat="1" ht="31.5">
      <c r="A14" s="12">
        <v>4</v>
      </c>
      <c r="B14" s="17" t="s">
        <v>45</v>
      </c>
      <c r="C14" s="50" t="s">
        <v>105</v>
      </c>
      <c r="D14" s="18" t="s">
        <v>106</v>
      </c>
    </row>
    <row r="15" spans="1:4" s="49" customFormat="1" ht="31.5">
      <c r="A15" s="12">
        <v>5</v>
      </c>
      <c r="B15" s="17" t="s">
        <v>45</v>
      </c>
      <c r="C15" s="50" t="s">
        <v>107</v>
      </c>
      <c r="D15" s="18" t="s">
        <v>108</v>
      </c>
    </row>
    <row r="16" spans="1:3" s="51" customFormat="1" ht="15.75">
      <c r="A16" s="10"/>
      <c r="B16" s="10"/>
      <c r="C16" s="10"/>
    </row>
    <row r="18" spans="1:4" ht="31.5" customHeight="1">
      <c r="A18" s="107"/>
      <c r="B18" s="107"/>
      <c r="C18" s="107"/>
      <c r="D18" s="52"/>
    </row>
  </sheetData>
  <sheetProtection/>
  <mergeCells count="5">
    <mergeCell ref="A5:D5"/>
    <mergeCell ref="A6:D6"/>
    <mergeCell ref="A7:D7"/>
    <mergeCell ref="C11:D11"/>
    <mergeCell ref="A18:C1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60" zoomScalePageLayoutView="0" workbookViewId="0" topLeftCell="A1">
      <selection activeCell="T53" sqref="T53"/>
    </sheetView>
  </sheetViews>
  <sheetFormatPr defaultColWidth="9.00390625" defaultRowHeight="12.75"/>
  <cols>
    <col min="1" max="1" width="5.375" style="76" customWidth="1"/>
    <col min="2" max="2" width="4.375" style="77" customWidth="1"/>
    <col min="3" max="3" width="2.625" style="77" customWidth="1"/>
    <col min="4" max="4" width="3.625" style="77" customWidth="1"/>
    <col min="5" max="5" width="3.00390625" style="77" customWidth="1"/>
    <col min="6" max="6" width="4.25390625" style="77" customWidth="1"/>
    <col min="7" max="7" width="4.125" style="77" customWidth="1"/>
    <col min="8" max="8" width="5.125" style="77" customWidth="1"/>
    <col min="9" max="9" width="10.125" style="77" customWidth="1"/>
    <col min="10" max="10" width="51.75390625" style="77" customWidth="1"/>
    <col min="11" max="12" width="12.00390625" style="0" customWidth="1"/>
    <col min="13" max="13" width="12.00390625" style="0" bestFit="1" customWidth="1"/>
    <col min="14" max="14" width="10.875" style="0" customWidth="1"/>
    <col min="15" max="16" width="3.625" style="0" bestFit="1" customWidth="1"/>
  </cols>
  <sheetData>
    <row r="1" spans="3:13" ht="15.75">
      <c r="C1" s="112" t="s">
        <v>231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3:13" ht="15.75">
      <c r="C2" s="112" t="s">
        <v>23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3:13" ht="15.75">
      <c r="C3" s="112" t="s">
        <v>242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1:13" s="55" customFormat="1" ht="16.5" customHeight="1">
      <c r="A5" s="53"/>
      <c r="B5" s="54"/>
      <c r="C5" s="112" t="s">
        <v>109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s="55" customFormat="1" ht="16.5" customHeight="1">
      <c r="A6" s="53"/>
      <c r="B6" s="54"/>
      <c r="C6" s="112" t="s">
        <v>23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55" customFormat="1" ht="16.5" customHeight="1">
      <c r="A7" s="53"/>
      <c r="B7" s="54"/>
      <c r="C7" s="112" t="s">
        <v>202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s="55" customFormat="1" ht="21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6"/>
      <c r="L8" s="56"/>
      <c r="M8" s="56"/>
    </row>
    <row r="9" spans="1:13" s="55" customFormat="1" ht="15.75" customHeight="1">
      <c r="A9" s="116" t="s">
        <v>110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s="55" customFormat="1" ht="7.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6"/>
      <c r="L10" s="56"/>
      <c r="M10" s="56"/>
    </row>
    <row r="11" spans="1:13" s="55" customFormat="1" ht="15.7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6"/>
      <c r="L11" s="117" t="s">
        <v>186</v>
      </c>
      <c r="M11" s="117"/>
    </row>
    <row r="12" spans="1:13" s="55" customFormat="1" ht="15.75" customHeight="1">
      <c r="A12" s="110" t="s">
        <v>8</v>
      </c>
      <c r="B12" s="118" t="s">
        <v>44</v>
      </c>
      <c r="C12" s="119"/>
      <c r="D12" s="119"/>
      <c r="E12" s="119"/>
      <c r="F12" s="119"/>
      <c r="G12" s="119"/>
      <c r="H12" s="119"/>
      <c r="I12" s="120"/>
      <c r="J12" s="108" t="s">
        <v>111</v>
      </c>
      <c r="K12" s="108" t="s">
        <v>18</v>
      </c>
      <c r="L12" s="108" t="s">
        <v>21</v>
      </c>
      <c r="M12" s="108" t="s">
        <v>40</v>
      </c>
    </row>
    <row r="13" spans="1:13" s="55" customFormat="1" ht="138.75" customHeight="1">
      <c r="A13" s="111"/>
      <c r="B13" s="57" t="s">
        <v>112</v>
      </c>
      <c r="C13" s="57" t="s">
        <v>113</v>
      </c>
      <c r="D13" s="57" t="s">
        <v>114</v>
      </c>
      <c r="E13" s="57" t="s">
        <v>115</v>
      </c>
      <c r="F13" s="57" t="s">
        <v>116</v>
      </c>
      <c r="G13" s="57" t="s">
        <v>117</v>
      </c>
      <c r="H13" s="57" t="s">
        <v>118</v>
      </c>
      <c r="I13" s="57" t="s">
        <v>119</v>
      </c>
      <c r="J13" s="109"/>
      <c r="K13" s="109"/>
      <c r="L13" s="109"/>
      <c r="M13" s="109"/>
    </row>
    <row r="14" spans="1:13" s="60" customFormat="1" ht="13.5" customHeight="1">
      <c r="A14" s="58"/>
      <c r="B14" s="59">
        <v>1</v>
      </c>
      <c r="C14" s="59">
        <v>2</v>
      </c>
      <c r="D14" s="59">
        <v>3</v>
      </c>
      <c r="E14" s="59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  <c r="K14" s="59">
        <v>10</v>
      </c>
      <c r="L14" s="59">
        <v>11</v>
      </c>
      <c r="M14" s="59">
        <v>12</v>
      </c>
    </row>
    <row r="15" spans="1:16" ht="15" customHeight="1">
      <c r="A15" s="61" t="s">
        <v>6</v>
      </c>
      <c r="B15" s="62" t="s">
        <v>120</v>
      </c>
      <c r="C15" s="62" t="s">
        <v>6</v>
      </c>
      <c r="D15" s="62" t="s">
        <v>121</v>
      </c>
      <c r="E15" s="62" t="s">
        <v>121</v>
      </c>
      <c r="F15" s="62" t="s">
        <v>120</v>
      </c>
      <c r="G15" s="62" t="s">
        <v>121</v>
      </c>
      <c r="H15" s="62" t="s">
        <v>122</v>
      </c>
      <c r="I15" s="62" t="s">
        <v>120</v>
      </c>
      <c r="J15" s="63" t="s">
        <v>123</v>
      </c>
      <c r="K15" s="84">
        <f>K16+K19+K24+K28+K30+K36+K37+K38</f>
        <v>699348.94</v>
      </c>
      <c r="L15" s="64">
        <f>L16+L19+L24+L28+L30</f>
        <v>825620</v>
      </c>
      <c r="M15" s="64">
        <f>M16+M19+M24+M28+M30</f>
        <v>836810</v>
      </c>
      <c r="N15" s="65"/>
      <c r="O15" s="65"/>
      <c r="P15" s="65"/>
    </row>
    <row r="16" spans="1:16" ht="15" customHeight="1">
      <c r="A16" s="79">
        <f>A15+1</f>
        <v>2</v>
      </c>
      <c r="B16" s="62" t="s">
        <v>120</v>
      </c>
      <c r="C16" s="62" t="s">
        <v>6</v>
      </c>
      <c r="D16" s="62" t="s">
        <v>124</v>
      </c>
      <c r="E16" s="62" t="s">
        <v>121</v>
      </c>
      <c r="F16" s="62" t="s">
        <v>120</v>
      </c>
      <c r="G16" s="62" t="s">
        <v>121</v>
      </c>
      <c r="H16" s="62" t="s">
        <v>122</v>
      </c>
      <c r="I16" s="62" t="s">
        <v>120</v>
      </c>
      <c r="J16" s="66" t="s">
        <v>125</v>
      </c>
      <c r="K16" s="84">
        <f aca="true" t="shared" si="0" ref="K16:M17">K17</f>
        <v>259000</v>
      </c>
      <c r="L16" s="64">
        <f t="shared" si="0"/>
        <v>304800</v>
      </c>
      <c r="M16" s="64">
        <f t="shared" si="0"/>
        <v>304800</v>
      </c>
      <c r="N16" s="65"/>
      <c r="O16" s="65"/>
      <c r="P16" s="65"/>
    </row>
    <row r="17" spans="1:16" ht="15" customHeight="1">
      <c r="A17" s="79">
        <f aca="true" t="shared" si="1" ref="A17:A48">A16+1</f>
        <v>3</v>
      </c>
      <c r="B17" s="62" t="s">
        <v>126</v>
      </c>
      <c r="C17" s="62" t="s">
        <v>6</v>
      </c>
      <c r="D17" s="62" t="s">
        <v>124</v>
      </c>
      <c r="E17" s="62" t="s">
        <v>127</v>
      </c>
      <c r="F17" s="62" t="s">
        <v>120</v>
      </c>
      <c r="G17" s="62" t="s">
        <v>124</v>
      </c>
      <c r="H17" s="62" t="s">
        <v>122</v>
      </c>
      <c r="I17" s="62" t="s">
        <v>128</v>
      </c>
      <c r="J17" s="63" t="s">
        <v>129</v>
      </c>
      <c r="K17" s="84">
        <f t="shared" si="0"/>
        <v>259000</v>
      </c>
      <c r="L17" s="64">
        <f t="shared" si="0"/>
        <v>304800</v>
      </c>
      <c r="M17" s="64">
        <f t="shared" si="0"/>
        <v>304800</v>
      </c>
      <c r="N17" s="65"/>
      <c r="O17" s="65"/>
      <c r="P17" s="65"/>
    </row>
    <row r="18" spans="1:16" ht="66" customHeight="1">
      <c r="A18" s="79">
        <f t="shared" si="1"/>
        <v>4</v>
      </c>
      <c r="B18" s="62" t="s">
        <v>126</v>
      </c>
      <c r="C18" s="62" t="s">
        <v>6</v>
      </c>
      <c r="D18" s="62" t="s">
        <v>124</v>
      </c>
      <c r="E18" s="62" t="s">
        <v>127</v>
      </c>
      <c r="F18" s="62" t="s">
        <v>130</v>
      </c>
      <c r="G18" s="62" t="s">
        <v>124</v>
      </c>
      <c r="H18" s="62" t="s">
        <v>122</v>
      </c>
      <c r="I18" s="62" t="s">
        <v>128</v>
      </c>
      <c r="J18" s="67" t="s">
        <v>131</v>
      </c>
      <c r="K18" s="84">
        <v>259000</v>
      </c>
      <c r="L18" s="64">
        <v>304800</v>
      </c>
      <c r="M18" s="64">
        <v>304800</v>
      </c>
      <c r="N18" s="65"/>
      <c r="O18" s="65"/>
      <c r="P18" s="65"/>
    </row>
    <row r="19" spans="1:16" ht="27" customHeight="1">
      <c r="A19" s="79">
        <f t="shared" si="1"/>
        <v>5</v>
      </c>
      <c r="B19" s="62" t="s">
        <v>132</v>
      </c>
      <c r="C19" s="62" t="s">
        <v>6</v>
      </c>
      <c r="D19" s="62" t="s">
        <v>133</v>
      </c>
      <c r="E19" s="62" t="s">
        <v>127</v>
      </c>
      <c r="F19" s="62" t="s">
        <v>134</v>
      </c>
      <c r="G19" s="62" t="s">
        <v>124</v>
      </c>
      <c r="H19" s="62" t="s">
        <v>122</v>
      </c>
      <c r="I19" s="62" t="s">
        <v>128</v>
      </c>
      <c r="J19" s="68" t="s">
        <v>135</v>
      </c>
      <c r="K19" s="84">
        <f>K20+K21+K22+K23</f>
        <v>72000</v>
      </c>
      <c r="L19" s="64">
        <f>L20+L21+L22+L23</f>
        <v>57800</v>
      </c>
      <c r="M19" s="64">
        <f>M20+M21+M22+M23</f>
        <v>59700</v>
      </c>
      <c r="N19" s="65"/>
      <c r="O19" s="65"/>
      <c r="P19" s="65"/>
    </row>
    <row r="20" spans="1:16" ht="48.75" customHeight="1">
      <c r="A20" s="79">
        <f t="shared" si="1"/>
        <v>6</v>
      </c>
      <c r="B20" s="62" t="s">
        <v>132</v>
      </c>
      <c r="C20" s="62" t="s">
        <v>6</v>
      </c>
      <c r="D20" s="62" t="s">
        <v>133</v>
      </c>
      <c r="E20" s="62" t="s">
        <v>127</v>
      </c>
      <c r="F20" s="62" t="s">
        <v>136</v>
      </c>
      <c r="G20" s="62" t="s">
        <v>124</v>
      </c>
      <c r="H20" s="62" t="s">
        <v>122</v>
      </c>
      <c r="I20" s="62" t="s">
        <v>128</v>
      </c>
      <c r="J20" s="67" t="s">
        <v>137</v>
      </c>
      <c r="K20" s="84">
        <v>23000</v>
      </c>
      <c r="L20" s="64">
        <v>21000</v>
      </c>
      <c r="M20" s="64">
        <v>22100</v>
      </c>
      <c r="N20" s="65"/>
      <c r="O20" s="65"/>
      <c r="P20" s="65"/>
    </row>
    <row r="21" spans="1:13" ht="61.5" customHeight="1">
      <c r="A21" s="79">
        <f t="shared" si="1"/>
        <v>7</v>
      </c>
      <c r="B21" s="62" t="s">
        <v>132</v>
      </c>
      <c r="C21" s="62" t="s">
        <v>6</v>
      </c>
      <c r="D21" s="62" t="s">
        <v>133</v>
      </c>
      <c r="E21" s="62" t="s">
        <v>127</v>
      </c>
      <c r="F21" s="62" t="s">
        <v>138</v>
      </c>
      <c r="G21" s="62" t="s">
        <v>124</v>
      </c>
      <c r="H21" s="62" t="s">
        <v>122</v>
      </c>
      <c r="I21" s="62" t="s">
        <v>128</v>
      </c>
      <c r="J21" s="67" t="s">
        <v>139</v>
      </c>
      <c r="K21" s="84">
        <v>500</v>
      </c>
      <c r="L21" s="64">
        <v>400</v>
      </c>
      <c r="M21" s="64">
        <v>400</v>
      </c>
    </row>
    <row r="22" spans="1:13" ht="49.5" customHeight="1">
      <c r="A22" s="79">
        <f t="shared" si="1"/>
        <v>8</v>
      </c>
      <c r="B22" s="62" t="s">
        <v>132</v>
      </c>
      <c r="C22" s="62" t="s">
        <v>6</v>
      </c>
      <c r="D22" s="62" t="s">
        <v>133</v>
      </c>
      <c r="E22" s="62" t="s">
        <v>127</v>
      </c>
      <c r="F22" s="62" t="s">
        <v>140</v>
      </c>
      <c r="G22" s="62" t="s">
        <v>124</v>
      </c>
      <c r="H22" s="62" t="s">
        <v>122</v>
      </c>
      <c r="I22" s="62" t="s">
        <v>128</v>
      </c>
      <c r="J22" s="67" t="s">
        <v>141</v>
      </c>
      <c r="K22" s="84">
        <v>53200</v>
      </c>
      <c r="L22" s="64">
        <v>40500</v>
      </c>
      <c r="M22" s="64">
        <v>41300</v>
      </c>
    </row>
    <row r="23" spans="1:13" ht="50.25" customHeight="1">
      <c r="A23" s="79">
        <f t="shared" si="1"/>
        <v>9</v>
      </c>
      <c r="B23" s="62" t="s">
        <v>132</v>
      </c>
      <c r="C23" s="62" t="s">
        <v>6</v>
      </c>
      <c r="D23" s="62" t="s">
        <v>133</v>
      </c>
      <c r="E23" s="62" t="s">
        <v>127</v>
      </c>
      <c r="F23" s="62" t="s">
        <v>142</v>
      </c>
      <c r="G23" s="62" t="s">
        <v>124</v>
      </c>
      <c r="H23" s="62" t="s">
        <v>122</v>
      </c>
      <c r="I23" s="62" t="s">
        <v>128</v>
      </c>
      <c r="J23" s="67" t="s">
        <v>143</v>
      </c>
      <c r="K23" s="84">
        <v>-4700</v>
      </c>
      <c r="L23" s="64">
        <v>-4100</v>
      </c>
      <c r="M23" s="64">
        <v>-4100</v>
      </c>
    </row>
    <row r="24" spans="1:13" ht="14.25" customHeight="1">
      <c r="A24" s="79">
        <f t="shared" si="1"/>
        <v>10</v>
      </c>
      <c r="B24" s="62" t="s">
        <v>120</v>
      </c>
      <c r="C24" s="62" t="s">
        <v>6</v>
      </c>
      <c r="D24" s="62" t="s">
        <v>144</v>
      </c>
      <c r="E24" s="62" t="s">
        <v>121</v>
      </c>
      <c r="F24" s="62" t="s">
        <v>120</v>
      </c>
      <c r="G24" s="62" t="s">
        <v>121</v>
      </c>
      <c r="H24" s="62" t="s">
        <v>122</v>
      </c>
      <c r="I24" s="62" t="s">
        <v>120</v>
      </c>
      <c r="J24" s="63" t="s">
        <v>145</v>
      </c>
      <c r="K24" s="84">
        <f>K25+K27</f>
        <v>2326</v>
      </c>
      <c r="L24" s="64">
        <f>L25</f>
        <v>1020</v>
      </c>
      <c r="M24" s="64">
        <f>M25</f>
        <v>1070</v>
      </c>
    </row>
    <row r="25" spans="1:13" ht="16.5" customHeight="1">
      <c r="A25" s="79">
        <f t="shared" si="1"/>
        <v>11</v>
      </c>
      <c r="B25" s="62" t="s">
        <v>120</v>
      </c>
      <c r="C25" s="62" t="s">
        <v>6</v>
      </c>
      <c r="D25" s="62" t="s">
        <v>144</v>
      </c>
      <c r="E25" s="62" t="s">
        <v>124</v>
      </c>
      <c r="F25" s="62" t="s">
        <v>120</v>
      </c>
      <c r="G25" s="62" t="s">
        <v>121</v>
      </c>
      <c r="H25" s="62" t="s">
        <v>122</v>
      </c>
      <c r="I25" s="62" t="s">
        <v>128</v>
      </c>
      <c r="J25" s="69" t="s">
        <v>146</v>
      </c>
      <c r="K25" s="84">
        <f>K26</f>
        <v>1782</v>
      </c>
      <c r="L25" s="64">
        <f>L27</f>
        <v>1020</v>
      </c>
      <c r="M25" s="64">
        <f>M27</f>
        <v>1070</v>
      </c>
    </row>
    <row r="26" spans="1:13" ht="39" customHeight="1">
      <c r="A26" s="79">
        <f>A24+1</f>
        <v>11</v>
      </c>
      <c r="B26" s="62" t="s">
        <v>126</v>
      </c>
      <c r="C26" s="62" t="s">
        <v>6</v>
      </c>
      <c r="D26" s="62" t="s">
        <v>144</v>
      </c>
      <c r="E26" s="62" t="s">
        <v>124</v>
      </c>
      <c r="F26" s="62" t="s">
        <v>147</v>
      </c>
      <c r="G26" s="62" t="s">
        <v>38</v>
      </c>
      <c r="H26" s="62" t="s">
        <v>122</v>
      </c>
      <c r="I26" s="62" t="s">
        <v>128</v>
      </c>
      <c r="J26" s="67" t="s">
        <v>148</v>
      </c>
      <c r="K26" s="84">
        <v>1782</v>
      </c>
      <c r="L26" s="64">
        <v>1020</v>
      </c>
      <c r="M26" s="64">
        <v>1070</v>
      </c>
    </row>
    <row r="27" spans="1:13" ht="39" customHeight="1">
      <c r="A27" s="79">
        <f>A25+1</f>
        <v>12</v>
      </c>
      <c r="B27" s="62" t="s">
        <v>126</v>
      </c>
      <c r="C27" s="62" t="s">
        <v>6</v>
      </c>
      <c r="D27" s="62" t="s">
        <v>144</v>
      </c>
      <c r="E27" s="62" t="s">
        <v>144</v>
      </c>
      <c r="F27" s="62" t="s">
        <v>237</v>
      </c>
      <c r="G27" s="62" t="s">
        <v>38</v>
      </c>
      <c r="H27" s="62" t="s">
        <v>122</v>
      </c>
      <c r="I27" s="62" t="s">
        <v>128</v>
      </c>
      <c r="J27" s="87" t="s">
        <v>238</v>
      </c>
      <c r="K27" s="84">
        <v>544</v>
      </c>
      <c r="L27" s="64">
        <v>1020</v>
      </c>
      <c r="M27" s="64">
        <v>1070</v>
      </c>
    </row>
    <row r="28" spans="1:13" s="71" customFormat="1" ht="14.25" customHeight="1">
      <c r="A28" s="79">
        <f t="shared" si="1"/>
        <v>13</v>
      </c>
      <c r="B28" s="70" t="s">
        <v>45</v>
      </c>
      <c r="C28" s="70" t="s">
        <v>6</v>
      </c>
      <c r="D28" s="70" t="s">
        <v>149</v>
      </c>
      <c r="E28" s="70" t="s">
        <v>150</v>
      </c>
      <c r="F28" s="70" t="s">
        <v>120</v>
      </c>
      <c r="G28" s="70" t="s">
        <v>124</v>
      </c>
      <c r="H28" s="70" t="s">
        <v>122</v>
      </c>
      <c r="I28" s="70" t="s">
        <v>128</v>
      </c>
      <c r="J28" s="68" t="s">
        <v>151</v>
      </c>
      <c r="K28" s="84">
        <f>K29</f>
        <v>0</v>
      </c>
      <c r="L28" s="64">
        <f>L29</f>
        <v>1030</v>
      </c>
      <c r="M28" s="64">
        <f>M29</f>
        <v>1030</v>
      </c>
    </row>
    <row r="29" spans="1:13" s="71" customFormat="1" ht="53.25" customHeight="1">
      <c r="A29" s="79">
        <f t="shared" si="1"/>
        <v>14</v>
      </c>
      <c r="B29" s="70" t="s">
        <v>45</v>
      </c>
      <c r="C29" s="70" t="s">
        <v>6</v>
      </c>
      <c r="D29" s="70" t="s">
        <v>149</v>
      </c>
      <c r="E29" s="70" t="s">
        <v>150</v>
      </c>
      <c r="F29" s="70" t="s">
        <v>152</v>
      </c>
      <c r="G29" s="70" t="s">
        <v>124</v>
      </c>
      <c r="H29" s="70" t="s">
        <v>153</v>
      </c>
      <c r="I29" s="70" t="s">
        <v>128</v>
      </c>
      <c r="J29" s="72" t="s">
        <v>154</v>
      </c>
      <c r="K29" s="84"/>
      <c r="L29" s="64">
        <v>1030</v>
      </c>
      <c r="M29" s="64">
        <v>1030</v>
      </c>
    </row>
    <row r="30" spans="1:13" ht="39" customHeight="1">
      <c r="A30" s="79">
        <f t="shared" si="1"/>
        <v>15</v>
      </c>
      <c r="B30" s="62" t="s">
        <v>120</v>
      </c>
      <c r="C30" s="62" t="s">
        <v>6</v>
      </c>
      <c r="D30" s="62" t="s">
        <v>62</v>
      </c>
      <c r="E30" s="62" t="s">
        <v>121</v>
      </c>
      <c r="F30" s="62" t="s">
        <v>120</v>
      </c>
      <c r="G30" s="62" t="s">
        <v>121</v>
      </c>
      <c r="H30" s="62" t="s">
        <v>122</v>
      </c>
      <c r="I30" s="62" t="s">
        <v>121</v>
      </c>
      <c r="J30" s="68" t="s">
        <v>155</v>
      </c>
      <c r="K30" s="84">
        <f>K31</f>
        <v>95000</v>
      </c>
      <c r="L30" s="64">
        <f>L31</f>
        <v>460970</v>
      </c>
      <c r="M30" s="64">
        <f>M31</f>
        <v>470210</v>
      </c>
    </row>
    <row r="31" spans="1:13" ht="77.25" customHeight="1">
      <c r="A31" s="79">
        <f t="shared" si="1"/>
        <v>16</v>
      </c>
      <c r="B31" s="62" t="s">
        <v>120</v>
      </c>
      <c r="C31" s="62" t="s">
        <v>6</v>
      </c>
      <c r="D31" s="62" t="s">
        <v>62</v>
      </c>
      <c r="E31" s="62" t="s">
        <v>156</v>
      </c>
      <c r="F31" s="62" t="s">
        <v>120</v>
      </c>
      <c r="G31" s="62" t="s">
        <v>121</v>
      </c>
      <c r="H31" s="62" t="s">
        <v>122</v>
      </c>
      <c r="I31" s="62" t="s">
        <v>157</v>
      </c>
      <c r="J31" s="73" t="s">
        <v>158</v>
      </c>
      <c r="K31" s="84">
        <f>K34+K32</f>
        <v>95000</v>
      </c>
      <c r="L31" s="64">
        <f>L34+L32+L36+L37</f>
        <v>460970</v>
      </c>
      <c r="M31" s="64">
        <f>M34+M32+M36+M37</f>
        <v>470210</v>
      </c>
    </row>
    <row r="32" spans="1:13" ht="51" customHeight="1">
      <c r="A32" s="79">
        <f t="shared" si="1"/>
        <v>17</v>
      </c>
      <c r="B32" s="62" t="s">
        <v>159</v>
      </c>
      <c r="C32" s="62" t="s">
        <v>6</v>
      </c>
      <c r="D32" s="62" t="s">
        <v>62</v>
      </c>
      <c r="E32" s="62" t="s">
        <v>156</v>
      </c>
      <c r="F32" s="62" t="s">
        <v>130</v>
      </c>
      <c r="G32" s="62" t="s">
        <v>121</v>
      </c>
      <c r="H32" s="62" t="s">
        <v>122</v>
      </c>
      <c r="I32" s="62" t="s">
        <v>157</v>
      </c>
      <c r="J32" s="74" t="s">
        <v>160</v>
      </c>
      <c r="K32" s="84">
        <f>K33</f>
        <v>0</v>
      </c>
      <c r="L32" s="64">
        <f>L33</f>
        <v>970</v>
      </c>
      <c r="M32" s="64">
        <f>M33</f>
        <v>970</v>
      </c>
    </row>
    <row r="33" spans="1:13" ht="66" customHeight="1">
      <c r="A33" s="79">
        <f t="shared" si="1"/>
        <v>18</v>
      </c>
      <c r="B33" s="62" t="s">
        <v>159</v>
      </c>
      <c r="C33" s="62" t="s">
        <v>6</v>
      </c>
      <c r="D33" s="62" t="s">
        <v>62</v>
      </c>
      <c r="E33" s="62" t="s">
        <v>156</v>
      </c>
      <c r="F33" s="62" t="s">
        <v>161</v>
      </c>
      <c r="G33" s="62" t="s">
        <v>38</v>
      </c>
      <c r="H33" s="62" t="s">
        <v>122</v>
      </c>
      <c r="I33" s="62" t="s">
        <v>157</v>
      </c>
      <c r="J33" s="67" t="s">
        <v>162</v>
      </c>
      <c r="K33" s="84"/>
      <c r="L33" s="64">
        <v>970</v>
      </c>
      <c r="M33" s="64">
        <v>970</v>
      </c>
    </row>
    <row r="34" spans="1:13" ht="75" customHeight="1">
      <c r="A34" s="79">
        <f t="shared" si="1"/>
        <v>19</v>
      </c>
      <c r="B34" s="62" t="s">
        <v>45</v>
      </c>
      <c r="C34" s="62" t="s">
        <v>6</v>
      </c>
      <c r="D34" s="62" t="s">
        <v>62</v>
      </c>
      <c r="E34" s="62" t="s">
        <v>156</v>
      </c>
      <c r="F34" s="62" t="s">
        <v>147</v>
      </c>
      <c r="G34" s="62" t="s">
        <v>121</v>
      </c>
      <c r="H34" s="62" t="s">
        <v>122</v>
      </c>
      <c r="I34" s="62" t="s">
        <v>157</v>
      </c>
      <c r="J34" s="73" t="s">
        <v>163</v>
      </c>
      <c r="K34" s="84">
        <f>K35</f>
        <v>95000</v>
      </c>
      <c r="L34" s="64">
        <f>L35</f>
        <v>95000</v>
      </c>
      <c r="M34" s="64">
        <f>M35</f>
        <v>104240</v>
      </c>
    </row>
    <row r="35" spans="1:13" ht="53.25" customHeight="1">
      <c r="A35" s="79">
        <f t="shared" si="1"/>
        <v>20</v>
      </c>
      <c r="B35" s="62" t="s">
        <v>45</v>
      </c>
      <c r="C35" s="62" t="s">
        <v>6</v>
      </c>
      <c r="D35" s="62" t="s">
        <v>62</v>
      </c>
      <c r="E35" s="62" t="s">
        <v>156</v>
      </c>
      <c r="F35" s="62" t="s">
        <v>164</v>
      </c>
      <c r="G35" s="62" t="s">
        <v>38</v>
      </c>
      <c r="H35" s="62" t="s">
        <v>122</v>
      </c>
      <c r="I35" s="62" t="s">
        <v>157</v>
      </c>
      <c r="J35" s="67" t="s">
        <v>165</v>
      </c>
      <c r="K35" s="84">
        <v>95000</v>
      </c>
      <c r="L35" s="64">
        <v>95000</v>
      </c>
      <c r="M35" s="64">
        <v>104240</v>
      </c>
    </row>
    <row r="36" spans="1:13" ht="29.25" customHeight="1">
      <c r="A36" s="79">
        <f t="shared" si="1"/>
        <v>21</v>
      </c>
      <c r="B36" s="62" t="s">
        <v>45</v>
      </c>
      <c r="C36" s="62" t="s">
        <v>6</v>
      </c>
      <c r="D36" s="62" t="s">
        <v>68</v>
      </c>
      <c r="E36" s="62" t="s">
        <v>124</v>
      </c>
      <c r="F36" s="62" t="s">
        <v>166</v>
      </c>
      <c r="G36" s="62" t="s">
        <v>38</v>
      </c>
      <c r="H36" s="62" t="s">
        <v>122</v>
      </c>
      <c r="I36" s="62" t="s">
        <v>167</v>
      </c>
      <c r="J36" s="75" t="s">
        <v>168</v>
      </c>
      <c r="K36" s="84">
        <v>51969.94</v>
      </c>
      <c r="L36" s="64">
        <v>80000</v>
      </c>
      <c r="M36" s="64">
        <v>80000</v>
      </c>
    </row>
    <row r="37" spans="1:13" ht="33" customHeight="1">
      <c r="A37" s="79">
        <f t="shared" si="1"/>
        <v>22</v>
      </c>
      <c r="B37" s="62" t="s">
        <v>45</v>
      </c>
      <c r="C37" s="62" t="s">
        <v>6</v>
      </c>
      <c r="D37" s="62" t="s">
        <v>68</v>
      </c>
      <c r="E37" s="62" t="s">
        <v>127</v>
      </c>
      <c r="F37" s="62" t="s">
        <v>169</v>
      </c>
      <c r="G37" s="62" t="s">
        <v>38</v>
      </c>
      <c r="H37" s="62" t="s">
        <v>122</v>
      </c>
      <c r="I37" s="62" t="s">
        <v>167</v>
      </c>
      <c r="J37" s="75" t="s">
        <v>170</v>
      </c>
      <c r="K37" s="84">
        <v>20000</v>
      </c>
      <c r="L37" s="64">
        <v>285000</v>
      </c>
      <c r="M37" s="64">
        <v>285000</v>
      </c>
    </row>
    <row r="38" spans="1:13" ht="40.5" customHeight="1">
      <c r="A38" s="79">
        <f t="shared" si="1"/>
        <v>23</v>
      </c>
      <c r="B38" s="62" t="s">
        <v>45</v>
      </c>
      <c r="C38" s="62" t="s">
        <v>6</v>
      </c>
      <c r="D38" s="62" t="s">
        <v>77</v>
      </c>
      <c r="E38" s="62" t="s">
        <v>223</v>
      </c>
      <c r="F38" s="62" t="s">
        <v>120</v>
      </c>
      <c r="G38" s="62" t="s">
        <v>38</v>
      </c>
      <c r="H38" s="62" t="s">
        <v>122</v>
      </c>
      <c r="I38" s="62" t="s">
        <v>224</v>
      </c>
      <c r="J38" s="75" t="s">
        <v>225</v>
      </c>
      <c r="K38" s="84">
        <v>199053</v>
      </c>
      <c r="L38" s="64">
        <v>0</v>
      </c>
      <c r="M38" s="64">
        <v>0</v>
      </c>
    </row>
    <row r="39" spans="1:16" ht="14.25" customHeight="1">
      <c r="A39" s="79">
        <f>A37+1</f>
        <v>23</v>
      </c>
      <c r="B39" s="62" t="s">
        <v>120</v>
      </c>
      <c r="C39" s="62" t="s">
        <v>7</v>
      </c>
      <c r="D39" s="62" t="s">
        <v>121</v>
      </c>
      <c r="E39" s="62" t="s">
        <v>121</v>
      </c>
      <c r="F39" s="62" t="s">
        <v>120</v>
      </c>
      <c r="G39" s="62" t="s">
        <v>121</v>
      </c>
      <c r="H39" s="62" t="s">
        <v>122</v>
      </c>
      <c r="I39" s="62" t="s">
        <v>120</v>
      </c>
      <c r="J39" s="63" t="s">
        <v>171</v>
      </c>
      <c r="K39" s="84">
        <f>K40</f>
        <v>5016411.62</v>
      </c>
      <c r="L39" s="64">
        <f>L40</f>
        <v>2537008</v>
      </c>
      <c r="M39" s="64">
        <f>M40</f>
        <v>2495160</v>
      </c>
      <c r="N39" s="65"/>
      <c r="O39" s="65"/>
      <c r="P39" s="65"/>
    </row>
    <row r="40" spans="1:13" ht="27.75" customHeight="1">
      <c r="A40" s="79">
        <f t="shared" si="1"/>
        <v>24</v>
      </c>
      <c r="B40" s="62" t="s">
        <v>120</v>
      </c>
      <c r="C40" s="62" t="s">
        <v>7</v>
      </c>
      <c r="D40" s="62" t="s">
        <v>127</v>
      </c>
      <c r="E40" s="62" t="s">
        <v>121</v>
      </c>
      <c r="F40" s="62" t="s">
        <v>120</v>
      </c>
      <c r="G40" s="62" t="s">
        <v>121</v>
      </c>
      <c r="H40" s="62" t="s">
        <v>122</v>
      </c>
      <c r="I40" s="62" t="s">
        <v>120</v>
      </c>
      <c r="J40" s="68" t="s">
        <v>172</v>
      </c>
      <c r="K40" s="84">
        <f>K41+K44+K47</f>
        <v>5016411.62</v>
      </c>
      <c r="L40" s="64">
        <f>L41+L44+L47+L49</f>
        <v>2537008</v>
      </c>
      <c r="M40" s="64">
        <f>M41+M44+M47+M49</f>
        <v>2495160</v>
      </c>
    </row>
    <row r="41" spans="1:16" ht="25.5" customHeight="1">
      <c r="A41" s="79">
        <f t="shared" si="1"/>
        <v>25</v>
      </c>
      <c r="B41" s="62" t="s">
        <v>45</v>
      </c>
      <c r="C41" s="62" t="s">
        <v>7</v>
      </c>
      <c r="D41" s="62" t="s">
        <v>127</v>
      </c>
      <c r="E41" s="62" t="s">
        <v>124</v>
      </c>
      <c r="F41" s="62" t="s">
        <v>120</v>
      </c>
      <c r="G41" s="62" t="s">
        <v>121</v>
      </c>
      <c r="H41" s="62" t="s">
        <v>122</v>
      </c>
      <c r="I41" s="62" t="s">
        <v>173</v>
      </c>
      <c r="J41" s="68" t="s">
        <v>172</v>
      </c>
      <c r="K41" s="84">
        <f>K42</f>
        <v>4824770</v>
      </c>
      <c r="L41" s="64">
        <f aca="true" t="shared" si="2" ref="K41:M42">L42</f>
        <v>2431660</v>
      </c>
      <c r="M41" s="64">
        <f t="shared" si="2"/>
        <v>2431660</v>
      </c>
      <c r="N41" s="65"/>
      <c r="O41" s="65"/>
      <c r="P41" s="65"/>
    </row>
    <row r="42" spans="1:13" ht="26.25" customHeight="1">
      <c r="A42" s="79">
        <f t="shared" si="1"/>
        <v>26</v>
      </c>
      <c r="B42" s="62" t="s">
        <v>45</v>
      </c>
      <c r="C42" s="62" t="s">
        <v>7</v>
      </c>
      <c r="D42" s="62" t="s">
        <v>127</v>
      </c>
      <c r="E42" s="62" t="s">
        <v>124</v>
      </c>
      <c r="F42" s="62" t="s">
        <v>174</v>
      </c>
      <c r="G42" s="62" t="s">
        <v>121</v>
      </c>
      <c r="H42" s="62" t="s">
        <v>122</v>
      </c>
      <c r="I42" s="62" t="s">
        <v>173</v>
      </c>
      <c r="J42" s="68" t="s">
        <v>175</v>
      </c>
      <c r="K42" s="84">
        <f t="shared" si="2"/>
        <v>4824770</v>
      </c>
      <c r="L42" s="64">
        <f t="shared" si="2"/>
        <v>2431660</v>
      </c>
      <c r="M42" s="64">
        <f t="shared" si="2"/>
        <v>2431660</v>
      </c>
    </row>
    <row r="43" spans="1:13" ht="24.75" customHeight="1">
      <c r="A43" s="79">
        <f t="shared" si="1"/>
        <v>27</v>
      </c>
      <c r="B43" s="62" t="s">
        <v>45</v>
      </c>
      <c r="C43" s="62" t="s">
        <v>7</v>
      </c>
      <c r="D43" s="62" t="s">
        <v>127</v>
      </c>
      <c r="E43" s="62" t="s">
        <v>124</v>
      </c>
      <c r="F43" s="62" t="s">
        <v>174</v>
      </c>
      <c r="G43" s="62" t="s">
        <v>38</v>
      </c>
      <c r="H43" s="62" t="s">
        <v>122</v>
      </c>
      <c r="I43" s="62" t="s">
        <v>173</v>
      </c>
      <c r="J43" s="68" t="s">
        <v>176</v>
      </c>
      <c r="K43" s="84">
        <v>4824770</v>
      </c>
      <c r="L43" s="64">
        <v>2431660</v>
      </c>
      <c r="M43" s="64">
        <v>2431660</v>
      </c>
    </row>
    <row r="44" spans="1:13" ht="27.75" customHeight="1">
      <c r="A44" s="79">
        <f>A43+1</f>
        <v>28</v>
      </c>
      <c r="B44" s="62" t="s">
        <v>45</v>
      </c>
      <c r="C44" s="62" t="s">
        <v>7</v>
      </c>
      <c r="D44" s="62" t="s">
        <v>127</v>
      </c>
      <c r="E44" s="62" t="s">
        <v>133</v>
      </c>
      <c r="F44" s="62" t="s">
        <v>120</v>
      </c>
      <c r="G44" s="62" t="s">
        <v>121</v>
      </c>
      <c r="H44" s="62" t="s">
        <v>122</v>
      </c>
      <c r="I44" s="62" t="s">
        <v>173</v>
      </c>
      <c r="J44" s="68" t="s">
        <v>177</v>
      </c>
      <c r="K44" s="84">
        <f aca="true" t="shared" si="3" ref="K44:M45">K45</f>
        <v>44138</v>
      </c>
      <c r="L44" s="64">
        <f t="shared" si="3"/>
        <v>41848</v>
      </c>
      <c r="M44" s="64">
        <f t="shared" si="3"/>
        <v>0</v>
      </c>
    </row>
    <row r="45" spans="1:13" ht="40.5" customHeight="1">
      <c r="A45" s="79">
        <f t="shared" si="1"/>
        <v>29</v>
      </c>
      <c r="B45" s="62" t="s">
        <v>45</v>
      </c>
      <c r="C45" s="62" t="s">
        <v>7</v>
      </c>
      <c r="D45" s="62" t="s">
        <v>127</v>
      </c>
      <c r="E45" s="62" t="s">
        <v>133</v>
      </c>
      <c r="F45" s="62" t="s">
        <v>178</v>
      </c>
      <c r="G45" s="62" t="s">
        <v>121</v>
      </c>
      <c r="H45" s="62" t="s">
        <v>122</v>
      </c>
      <c r="I45" s="62" t="s">
        <v>173</v>
      </c>
      <c r="J45" s="67" t="s">
        <v>179</v>
      </c>
      <c r="K45" s="84">
        <f t="shared" si="3"/>
        <v>44138</v>
      </c>
      <c r="L45" s="64">
        <f t="shared" si="3"/>
        <v>41848</v>
      </c>
      <c r="M45" s="64">
        <f t="shared" si="3"/>
        <v>0</v>
      </c>
    </row>
    <row r="46" spans="1:13" ht="40.5" customHeight="1">
      <c r="A46" s="79">
        <f t="shared" si="1"/>
        <v>30</v>
      </c>
      <c r="B46" s="62" t="s">
        <v>45</v>
      </c>
      <c r="C46" s="62" t="s">
        <v>7</v>
      </c>
      <c r="D46" s="62" t="s">
        <v>127</v>
      </c>
      <c r="E46" s="62" t="s">
        <v>133</v>
      </c>
      <c r="F46" s="62" t="s">
        <v>178</v>
      </c>
      <c r="G46" s="62" t="s">
        <v>38</v>
      </c>
      <c r="H46" s="62" t="s">
        <v>122</v>
      </c>
      <c r="I46" s="62" t="s">
        <v>173</v>
      </c>
      <c r="J46" s="67" t="s">
        <v>179</v>
      </c>
      <c r="K46" s="84">
        <v>44138</v>
      </c>
      <c r="L46" s="64">
        <v>41848</v>
      </c>
      <c r="M46" s="64"/>
    </row>
    <row r="47" spans="1:13" ht="18" customHeight="1">
      <c r="A47" s="79">
        <f t="shared" si="1"/>
        <v>31</v>
      </c>
      <c r="B47" s="62" t="s">
        <v>45</v>
      </c>
      <c r="C47" s="62" t="s">
        <v>7</v>
      </c>
      <c r="D47" s="62" t="s">
        <v>127</v>
      </c>
      <c r="E47" s="62" t="s">
        <v>150</v>
      </c>
      <c r="F47" s="62" t="s">
        <v>120</v>
      </c>
      <c r="G47" s="62" t="s">
        <v>121</v>
      </c>
      <c r="H47" s="62" t="s">
        <v>122</v>
      </c>
      <c r="I47" s="62" t="s">
        <v>173</v>
      </c>
      <c r="J47" s="68" t="s">
        <v>180</v>
      </c>
      <c r="K47" s="84">
        <f>K48+K53+K50+K52+K51</f>
        <v>147503.62</v>
      </c>
      <c r="L47" s="64">
        <f>L48+L53</f>
        <v>1000</v>
      </c>
      <c r="M47" s="64">
        <f>M48+M53</f>
        <v>1000</v>
      </c>
    </row>
    <row r="48" spans="1:13" ht="39" customHeight="1">
      <c r="A48" s="79">
        <f t="shared" si="1"/>
        <v>32</v>
      </c>
      <c r="B48" s="62" t="s">
        <v>45</v>
      </c>
      <c r="C48" s="62" t="s">
        <v>7</v>
      </c>
      <c r="D48" s="62" t="s">
        <v>127</v>
      </c>
      <c r="E48" s="62" t="s">
        <v>150</v>
      </c>
      <c r="F48" s="62" t="s">
        <v>181</v>
      </c>
      <c r="G48" s="62" t="s">
        <v>38</v>
      </c>
      <c r="H48" s="62" t="s">
        <v>182</v>
      </c>
      <c r="I48" s="62" t="s">
        <v>173</v>
      </c>
      <c r="J48" s="68" t="s">
        <v>188</v>
      </c>
      <c r="K48" s="84">
        <v>1000</v>
      </c>
      <c r="L48" s="64">
        <v>1000</v>
      </c>
      <c r="M48" s="64">
        <v>1000</v>
      </c>
    </row>
    <row r="49" spans="1:13" ht="28.5" customHeight="1">
      <c r="A49" s="79">
        <f>A47+1</f>
        <v>32</v>
      </c>
      <c r="B49" s="62" t="s">
        <v>45</v>
      </c>
      <c r="C49" s="62" t="s">
        <v>7</v>
      </c>
      <c r="D49" s="62" t="s">
        <v>127</v>
      </c>
      <c r="E49" s="62" t="s">
        <v>150</v>
      </c>
      <c r="F49" s="62" t="s">
        <v>181</v>
      </c>
      <c r="G49" s="62" t="s">
        <v>38</v>
      </c>
      <c r="H49" s="62" t="s">
        <v>183</v>
      </c>
      <c r="I49" s="62" t="s">
        <v>173</v>
      </c>
      <c r="J49" s="68" t="s">
        <v>184</v>
      </c>
      <c r="K49" s="84">
        <v>0</v>
      </c>
      <c r="L49" s="64">
        <v>62500</v>
      </c>
      <c r="M49" s="64">
        <v>62500</v>
      </c>
    </row>
    <row r="50" spans="1:13" ht="67.5" customHeight="1">
      <c r="A50" s="79">
        <f>A47+1</f>
        <v>32</v>
      </c>
      <c r="B50" s="62" t="s">
        <v>45</v>
      </c>
      <c r="C50" s="62" t="s">
        <v>7</v>
      </c>
      <c r="D50" s="62" t="s">
        <v>127</v>
      </c>
      <c r="E50" s="62" t="s">
        <v>150</v>
      </c>
      <c r="F50" s="62" t="s">
        <v>181</v>
      </c>
      <c r="G50" s="62" t="s">
        <v>38</v>
      </c>
      <c r="H50" s="62" t="s">
        <v>199</v>
      </c>
      <c r="I50" s="62" t="s">
        <v>173</v>
      </c>
      <c r="J50" s="68" t="s">
        <v>200</v>
      </c>
      <c r="K50" s="84">
        <v>50000</v>
      </c>
      <c r="L50" s="64">
        <v>0</v>
      </c>
      <c r="M50" s="64">
        <v>0</v>
      </c>
    </row>
    <row r="51" spans="1:13" ht="32.25" customHeight="1">
      <c r="A51" s="79">
        <f>A46+1</f>
        <v>31</v>
      </c>
      <c r="B51" s="62" t="s">
        <v>45</v>
      </c>
      <c r="C51" s="62" t="s">
        <v>7</v>
      </c>
      <c r="D51" s="62" t="s">
        <v>127</v>
      </c>
      <c r="E51" s="62" t="s">
        <v>150</v>
      </c>
      <c r="F51" s="62" t="s">
        <v>181</v>
      </c>
      <c r="G51" s="62" t="s">
        <v>38</v>
      </c>
      <c r="H51" s="62" t="s">
        <v>226</v>
      </c>
      <c r="I51" s="62" t="s">
        <v>173</v>
      </c>
      <c r="J51" s="68" t="s">
        <v>227</v>
      </c>
      <c r="K51" s="84">
        <v>6252</v>
      </c>
      <c r="L51" s="64">
        <v>0</v>
      </c>
      <c r="M51" s="64">
        <v>0</v>
      </c>
    </row>
    <row r="52" spans="1:13" ht="32.25" customHeight="1">
      <c r="A52" s="79">
        <f>A47+1</f>
        <v>32</v>
      </c>
      <c r="B52" s="62" t="s">
        <v>45</v>
      </c>
      <c r="C52" s="62" t="s">
        <v>7</v>
      </c>
      <c r="D52" s="62" t="s">
        <v>127</v>
      </c>
      <c r="E52" s="62" t="s">
        <v>150</v>
      </c>
      <c r="F52" s="62" t="s">
        <v>181</v>
      </c>
      <c r="G52" s="62" t="s">
        <v>38</v>
      </c>
      <c r="H52" s="62" t="s">
        <v>122</v>
      </c>
      <c r="I52" s="62" t="s">
        <v>173</v>
      </c>
      <c r="J52" s="87" t="s">
        <v>239</v>
      </c>
      <c r="K52" s="84">
        <v>90000</v>
      </c>
      <c r="L52" s="64">
        <v>0</v>
      </c>
      <c r="M52" s="64">
        <v>0</v>
      </c>
    </row>
    <row r="53" spans="1:13" ht="32.25" customHeight="1">
      <c r="A53" s="79">
        <f>A48+1</f>
        <v>33</v>
      </c>
      <c r="B53" s="62" t="s">
        <v>45</v>
      </c>
      <c r="C53" s="62" t="s">
        <v>7</v>
      </c>
      <c r="D53" s="62" t="s">
        <v>206</v>
      </c>
      <c r="E53" s="62" t="s">
        <v>156</v>
      </c>
      <c r="F53" s="62" t="s">
        <v>130</v>
      </c>
      <c r="G53" s="62" t="s">
        <v>38</v>
      </c>
      <c r="H53" s="62" t="s">
        <v>122</v>
      </c>
      <c r="I53" s="62" t="s">
        <v>173</v>
      </c>
      <c r="J53" s="68" t="s">
        <v>230</v>
      </c>
      <c r="K53" s="84">
        <v>251.62</v>
      </c>
      <c r="L53" s="64">
        <v>0</v>
      </c>
      <c r="M53" s="64">
        <v>0</v>
      </c>
    </row>
    <row r="54" spans="1:16" ht="12.75">
      <c r="A54" s="113" t="s">
        <v>185</v>
      </c>
      <c r="B54" s="114"/>
      <c r="C54" s="114"/>
      <c r="D54" s="114"/>
      <c r="E54" s="114"/>
      <c r="F54" s="114"/>
      <c r="G54" s="114"/>
      <c r="H54" s="114"/>
      <c r="I54" s="114"/>
      <c r="J54" s="115"/>
      <c r="K54" s="84">
        <f>K15+K39</f>
        <v>5715760.5600000005</v>
      </c>
      <c r="L54" s="64">
        <f>L15+L39</f>
        <v>3362628</v>
      </c>
      <c r="M54" s="64">
        <f>M15+M39</f>
        <v>3331970</v>
      </c>
      <c r="N54" s="65"/>
      <c r="O54" s="65"/>
      <c r="P54" s="65"/>
    </row>
    <row r="55" ht="12.75">
      <c r="K55" s="85"/>
    </row>
    <row r="56" ht="12.75">
      <c r="K56" s="86"/>
    </row>
  </sheetData>
  <sheetProtection/>
  <mergeCells count="15">
    <mergeCell ref="A54:J54"/>
    <mergeCell ref="C6:M6"/>
    <mergeCell ref="C7:M7"/>
    <mergeCell ref="A9:M9"/>
    <mergeCell ref="L11:M11"/>
    <mergeCell ref="B12:I12"/>
    <mergeCell ref="J12:J13"/>
    <mergeCell ref="K12:K13"/>
    <mergeCell ref="L12:L13"/>
    <mergeCell ref="M12:M13"/>
    <mergeCell ref="A12:A13"/>
    <mergeCell ref="C5:M5"/>
    <mergeCell ref="C1:M1"/>
    <mergeCell ref="C2:M2"/>
    <mergeCell ref="C3:M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Layout" workbookViewId="0" topLeftCell="A1">
      <selection activeCell="A2" sqref="A2:M2"/>
    </sheetView>
  </sheetViews>
  <sheetFormatPr defaultColWidth="9.00390625" defaultRowHeight="12.75"/>
  <cols>
    <col min="1" max="1" width="5.375" style="76" customWidth="1"/>
    <col min="2" max="2" width="4.375" style="77" customWidth="1"/>
    <col min="3" max="3" width="2.625" style="77" customWidth="1"/>
    <col min="4" max="4" width="3.625" style="77" customWidth="1"/>
    <col min="5" max="5" width="3.00390625" style="77" customWidth="1"/>
    <col min="6" max="6" width="4.25390625" style="77" customWidth="1"/>
    <col min="7" max="7" width="4.125" style="77" customWidth="1"/>
    <col min="8" max="8" width="5.125" style="77" customWidth="1"/>
    <col min="9" max="9" width="10.125" style="77" customWidth="1"/>
    <col min="10" max="10" width="51.75390625" style="77" customWidth="1"/>
    <col min="11" max="12" width="12.00390625" style="0" customWidth="1"/>
    <col min="13" max="13" width="12.00390625" style="0" bestFit="1" customWidth="1"/>
    <col min="14" max="14" width="12.00390625" style="0" customWidth="1"/>
    <col min="15" max="16" width="3.625" style="0" bestFit="1" customWidth="1"/>
  </cols>
  <sheetData>
    <row r="1" spans="1:14" s="55" customFormat="1" ht="21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6"/>
      <c r="L1" s="56"/>
      <c r="M1" s="56"/>
      <c r="N1" s="56"/>
    </row>
    <row r="2" spans="1:13" s="55" customFormat="1" ht="15.75" customHeight="1">
      <c r="A2" s="122" t="s">
        <v>232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s="55" customFormat="1" ht="7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6"/>
      <c r="L3" s="56"/>
      <c r="M3" s="56"/>
      <c r="N3" s="56"/>
    </row>
    <row r="4" spans="1:14" s="55" customFormat="1" ht="15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6"/>
      <c r="L4" s="117" t="s">
        <v>186</v>
      </c>
      <c r="M4" s="117"/>
      <c r="N4" s="56"/>
    </row>
    <row r="5" spans="1:14" s="55" customFormat="1" ht="15.75" customHeight="1">
      <c r="A5" s="110" t="s">
        <v>8</v>
      </c>
      <c r="B5" s="118" t="s">
        <v>44</v>
      </c>
      <c r="C5" s="119"/>
      <c r="D5" s="119"/>
      <c r="E5" s="119"/>
      <c r="F5" s="119"/>
      <c r="G5" s="119"/>
      <c r="H5" s="119"/>
      <c r="I5" s="120"/>
      <c r="J5" s="108" t="s">
        <v>111</v>
      </c>
      <c r="K5" s="121" t="s">
        <v>233</v>
      </c>
      <c r="L5" s="121" t="s">
        <v>234</v>
      </c>
      <c r="M5" s="121" t="s">
        <v>235</v>
      </c>
      <c r="N5" s="121" t="s">
        <v>236</v>
      </c>
    </row>
    <row r="6" spans="1:14" s="55" customFormat="1" ht="138.75" customHeight="1">
      <c r="A6" s="111"/>
      <c r="B6" s="57" t="s">
        <v>112</v>
      </c>
      <c r="C6" s="57" t="s">
        <v>113</v>
      </c>
      <c r="D6" s="57" t="s">
        <v>114</v>
      </c>
      <c r="E6" s="57" t="s">
        <v>115</v>
      </c>
      <c r="F6" s="57" t="s">
        <v>116</v>
      </c>
      <c r="G6" s="57" t="s">
        <v>117</v>
      </c>
      <c r="H6" s="57" t="s">
        <v>118</v>
      </c>
      <c r="I6" s="57" t="s">
        <v>119</v>
      </c>
      <c r="J6" s="109"/>
      <c r="K6" s="109"/>
      <c r="L6" s="109"/>
      <c r="M6" s="109"/>
      <c r="N6" s="109"/>
    </row>
    <row r="7" spans="1:14" s="60" customFormat="1" ht="13.5" customHeight="1">
      <c r="A7" s="58"/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10</v>
      </c>
    </row>
    <row r="8" spans="1:16" ht="15" customHeight="1">
      <c r="A8" s="61" t="s">
        <v>6</v>
      </c>
      <c r="B8" s="62" t="s">
        <v>120</v>
      </c>
      <c r="C8" s="62" t="s">
        <v>6</v>
      </c>
      <c r="D8" s="62" t="s">
        <v>121</v>
      </c>
      <c r="E8" s="62" t="s">
        <v>121</v>
      </c>
      <c r="F8" s="62" t="s">
        <v>120</v>
      </c>
      <c r="G8" s="62" t="s">
        <v>121</v>
      </c>
      <c r="H8" s="62" t="s">
        <v>122</v>
      </c>
      <c r="I8" s="62" t="s">
        <v>120</v>
      </c>
      <c r="J8" s="63" t="s">
        <v>123</v>
      </c>
      <c r="K8" s="84">
        <f>K9+K12+K17+K20+K22+K28+K29+K30</f>
        <v>697982.94</v>
      </c>
      <c r="L8" s="64">
        <f>L9+L12+L17+L20+L22</f>
        <v>494790</v>
      </c>
      <c r="M8" s="64">
        <f>M9+M12+M17+M20+M22</f>
        <v>496740</v>
      </c>
      <c r="N8" s="84">
        <f>N9+N12+N17+N20+N22+N28+N29+N30</f>
        <v>494700</v>
      </c>
      <c r="O8" s="65"/>
      <c r="P8" s="65"/>
    </row>
    <row r="9" spans="1:16" ht="15" customHeight="1">
      <c r="A9" s="79">
        <f>A8+1</f>
        <v>2</v>
      </c>
      <c r="B9" s="62" t="s">
        <v>120</v>
      </c>
      <c r="C9" s="62" t="s">
        <v>6</v>
      </c>
      <c r="D9" s="62" t="s">
        <v>124</v>
      </c>
      <c r="E9" s="62" t="s">
        <v>121</v>
      </c>
      <c r="F9" s="62" t="s">
        <v>120</v>
      </c>
      <c r="G9" s="62" t="s">
        <v>121</v>
      </c>
      <c r="H9" s="62" t="s">
        <v>122</v>
      </c>
      <c r="I9" s="62" t="s">
        <v>120</v>
      </c>
      <c r="J9" s="66" t="s">
        <v>125</v>
      </c>
      <c r="K9" s="84">
        <f aca="true" t="shared" si="0" ref="K9:N10">K10</f>
        <v>259000</v>
      </c>
      <c r="L9" s="64">
        <f t="shared" si="0"/>
        <v>260000</v>
      </c>
      <c r="M9" s="64">
        <f t="shared" si="0"/>
        <v>260000</v>
      </c>
      <c r="N9" s="84">
        <f t="shared" si="0"/>
        <v>260000</v>
      </c>
      <c r="O9" s="65"/>
      <c r="P9" s="65"/>
    </row>
    <row r="10" spans="1:16" ht="15" customHeight="1">
      <c r="A10" s="79">
        <f aca="true" t="shared" si="1" ref="A10:A40">A9+1</f>
        <v>3</v>
      </c>
      <c r="B10" s="62" t="s">
        <v>126</v>
      </c>
      <c r="C10" s="62" t="s">
        <v>6</v>
      </c>
      <c r="D10" s="62" t="s">
        <v>124</v>
      </c>
      <c r="E10" s="62" t="s">
        <v>127</v>
      </c>
      <c r="F10" s="62" t="s">
        <v>120</v>
      </c>
      <c r="G10" s="62" t="s">
        <v>124</v>
      </c>
      <c r="H10" s="62" t="s">
        <v>122</v>
      </c>
      <c r="I10" s="62" t="s">
        <v>128</v>
      </c>
      <c r="J10" s="63" t="s">
        <v>129</v>
      </c>
      <c r="K10" s="84">
        <f t="shared" si="0"/>
        <v>259000</v>
      </c>
      <c r="L10" s="64">
        <f t="shared" si="0"/>
        <v>260000</v>
      </c>
      <c r="M10" s="64">
        <f t="shared" si="0"/>
        <v>260000</v>
      </c>
      <c r="N10" s="84">
        <f t="shared" si="0"/>
        <v>260000</v>
      </c>
      <c r="O10" s="65"/>
      <c r="P10" s="65"/>
    </row>
    <row r="11" spans="1:16" ht="66" customHeight="1">
      <c r="A11" s="79">
        <f t="shared" si="1"/>
        <v>4</v>
      </c>
      <c r="B11" s="62" t="s">
        <v>126</v>
      </c>
      <c r="C11" s="62" t="s">
        <v>6</v>
      </c>
      <c r="D11" s="62" t="s">
        <v>124</v>
      </c>
      <c r="E11" s="62" t="s">
        <v>127</v>
      </c>
      <c r="F11" s="62" t="s">
        <v>130</v>
      </c>
      <c r="G11" s="62" t="s">
        <v>124</v>
      </c>
      <c r="H11" s="62" t="s">
        <v>122</v>
      </c>
      <c r="I11" s="62" t="s">
        <v>128</v>
      </c>
      <c r="J11" s="67" t="s">
        <v>131</v>
      </c>
      <c r="K11" s="84">
        <v>259000</v>
      </c>
      <c r="L11" s="64">
        <v>260000</v>
      </c>
      <c r="M11" s="64">
        <v>260000</v>
      </c>
      <c r="N11" s="84">
        <v>260000</v>
      </c>
      <c r="O11" s="65"/>
      <c r="P11" s="65"/>
    </row>
    <row r="12" spans="1:16" ht="27" customHeight="1">
      <c r="A12" s="79">
        <f t="shared" si="1"/>
        <v>5</v>
      </c>
      <c r="B12" s="62" t="s">
        <v>132</v>
      </c>
      <c r="C12" s="62" t="s">
        <v>6</v>
      </c>
      <c r="D12" s="62" t="s">
        <v>133</v>
      </c>
      <c r="E12" s="62" t="s">
        <v>127</v>
      </c>
      <c r="F12" s="62" t="s">
        <v>134</v>
      </c>
      <c r="G12" s="62" t="s">
        <v>124</v>
      </c>
      <c r="H12" s="62" t="s">
        <v>122</v>
      </c>
      <c r="I12" s="62" t="s">
        <v>128</v>
      </c>
      <c r="J12" s="68" t="s">
        <v>135</v>
      </c>
      <c r="K12" s="84">
        <f>K13+K14+K15+K16</f>
        <v>72000</v>
      </c>
      <c r="L12" s="64">
        <f>L13+L14+L15+L16</f>
        <v>57800</v>
      </c>
      <c r="M12" s="64">
        <f>M13+M14+M15+M16</f>
        <v>59700</v>
      </c>
      <c r="N12" s="64">
        <f>N13+N14+N15+N16</f>
        <v>59700</v>
      </c>
      <c r="O12" s="65"/>
      <c r="P12" s="65"/>
    </row>
    <row r="13" spans="1:16" ht="48.75" customHeight="1">
      <c r="A13" s="79">
        <f t="shared" si="1"/>
        <v>6</v>
      </c>
      <c r="B13" s="62" t="s">
        <v>132</v>
      </c>
      <c r="C13" s="62" t="s">
        <v>6</v>
      </c>
      <c r="D13" s="62" t="s">
        <v>133</v>
      </c>
      <c r="E13" s="62" t="s">
        <v>127</v>
      </c>
      <c r="F13" s="62" t="s">
        <v>136</v>
      </c>
      <c r="G13" s="62" t="s">
        <v>124</v>
      </c>
      <c r="H13" s="62" t="s">
        <v>122</v>
      </c>
      <c r="I13" s="62" t="s">
        <v>128</v>
      </c>
      <c r="J13" s="67" t="s">
        <v>137</v>
      </c>
      <c r="K13" s="84">
        <v>23000</v>
      </c>
      <c r="L13" s="64">
        <v>21000</v>
      </c>
      <c r="M13" s="64">
        <v>22100</v>
      </c>
      <c r="N13" s="84">
        <v>22100</v>
      </c>
      <c r="O13" s="65"/>
      <c r="P13" s="65"/>
    </row>
    <row r="14" spans="1:14" ht="61.5" customHeight="1">
      <c r="A14" s="79">
        <f t="shared" si="1"/>
        <v>7</v>
      </c>
      <c r="B14" s="62" t="s">
        <v>132</v>
      </c>
      <c r="C14" s="62" t="s">
        <v>6</v>
      </c>
      <c r="D14" s="62" t="s">
        <v>133</v>
      </c>
      <c r="E14" s="62" t="s">
        <v>127</v>
      </c>
      <c r="F14" s="62" t="s">
        <v>138</v>
      </c>
      <c r="G14" s="62" t="s">
        <v>124</v>
      </c>
      <c r="H14" s="62" t="s">
        <v>122</v>
      </c>
      <c r="I14" s="62" t="s">
        <v>128</v>
      </c>
      <c r="J14" s="67" t="s">
        <v>139</v>
      </c>
      <c r="K14" s="84">
        <v>500</v>
      </c>
      <c r="L14" s="64">
        <v>400</v>
      </c>
      <c r="M14" s="64">
        <v>400</v>
      </c>
      <c r="N14" s="84">
        <v>400</v>
      </c>
    </row>
    <row r="15" spans="1:14" ht="49.5" customHeight="1">
      <c r="A15" s="79">
        <f t="shared" si="1"/>
        <v>8</v>
      </c>
      <c r="B15" s="62" t="s">
        <v>132</v>
      </c>
      <c r="C15" s="62" t="s">
        <v>6</v>
      </c>
      <c r="D15" s="62" t="s">
        <v>133</v>
      </c>
      <c r="E15" s="62" t="s">
        <v>127</v>
      </c>
      <c r="F15" s="62" t="s">
        <v>140</v>
      </c>
      <c r="G15" s="62" t="s">
        <v>124</v>
      </c>
      <c r="H15" s="62" t="s">
        <v>122</v>
      </c>
      <c r="I15" s="62" t="s">
        <v>128</v>
      </c>
      <c r="J15" s="67" t="s">
        <v>141</v>
      </c>
      <c r="K15" s="84">
        <v>53200</v>
      </c>
      <c r="L15" s="64">
        <v>40500</v>
      </c>
      <c r="M15" s="64">
        <v>41300</v>
      </c>
      <c r="N15" s="84">
        <v>41300</v>
      </c>
    </row>
    <row r="16" spans="1:14" ht="50.25" customHeight="1">
      <c r="A16" s="79">
        <f t="shared" si="1"/>
        <v>9</v>
      </c>
      <c r="B16" s="62" t="s">
        <v>132</v>
      </c>
      <c r="C16" s="62" t="s">
        <v>6</v>
      </c>
      <c r="D16" s="62" t="s">
        <v>133</v>
      </c>
      <c r="E16" s="62" t="s">
        <v>127</v>
      </c>
      <c r="F16" s="62" t="s">
        <v>142</v>
      </c>
      <c r="G16" s="62" t="s">
        <v>124</v>
      </c>
      <c r="H16" s="62" t="s">
        <v>122</v>
      </c>
      <c r="I16" s="62" t="s">
        <v>128</v>
      </c>
      <c r="J16" s="67" t="s">
        <v>143</v>
      </c>
      <c r="K16" s="84">
        <v>-4700</v>
      </c>
      <c r="L16" s="64">
        <v>-4100</v>
      </c>
      <c r="M16" s="64">
        <v>-4100</v>
      </c>
      <c r="N16" s="84">
        <v>-4100</v>
      </c>
    </row>
    <row r="17" spans="1:14" ht="14.25" customHeight="1">
      <c r="A17" s="79">
        <f t="shared" si="1"/>
        <v>10</v>
      </c>
      <c r="B17" s="62" t="s">
        <v>120</v>
      </c>
      <c r="C17" s="62" t="s">
        <v>6</v>
      </c>
      <c r="D17" s="62" t="s">
        <v>144</v>
      </c>
      <c r="E17" s="62" t="s">
        <v>121</v>
      </c>
      <c r="F17" s="62" t="s">
        <v>120</v>
      </c>
      <c r="G17" s="62" t="s">
        <v>121</v>
      </c>
      <c r="H17" s="62" t="s">
        <v>122</v>
      </c>
      <c r="I17" s="62" t="s">
        <v>120</v>
      </c>
      <c r="J17" s="63" t="s">
        <v>145</v>
      </c>
      <c r="K17" s="84">
        <f aca="true" t="shared" si="2" ref="K17:N18">K18</f>
        <v>960</v>
      </c>
      <c r="L17" s="64">
        <f t="shared" si="2"/>
        <v>1020</v>
      </c>
      <c r="M17" s="64">
        <f t="shared" si="2"/>
        <v>1070</v>
      </c>
      <c r="N17" s="84">
        <f t="shared" si="2"/>
        <v>0</v>
      </c>
    </row>
    <row r="18" spans="1:14" ht="16.5" customHeight="1">
      <c r="A18" s="79">
        <f t="shared" si="1"/>
        <v>11</v>
      </c>
      <c r="B18" s="62" t="s">
        <v>120</v>
      </c>
      <c r="C18" s="62" t="s">
        <v>6</v>
      </c>
      <c r="D18" s="62" t="s">
        <v>144</v>
      </c>
      <c r="E18" s="62" t="s">
        <v>124</v>
      </c>
      <c r="F18" s="62" t="s">
        <v>120</v>
      </c>
      <c r="G18" s="62" t="s">
        <v>121</v>
      </c>
      <c r="H18" s="62" t="s">
        <v>122</v>
      </c>
      <c r="I18" s="62" t="s">
        <v>128</v>
      </c>
      <c r="J18" s="69" t="s">
        <v>146</v>
      </c>
      <c r="K18" s="84">
        <f t="shared" si="2"/>
        <v>960</v>
      </c>
      <c r="L18" s="64">
        <f t="shared" si="2"/>
        <v>1020</v>
      </c>
      <c r="M18" s="64">
        <f t="shared" si="2"/>
        <v>1070</v>
      </c>
      <c r="N18" s="84">
        <f t="shared" si="2"/>
        <v>0</v>
      </c>
    </row>
    <row r="19" spans="1:14" ht="39" customHeight="1">
      <c r="A19" s="79">
        <f t="shared" si="1"/>
        <v>12</v>
      </c>
      <c r="B19" s="62" t="s">
        <v>126</v>
      </c>
      <c r="C19" s="62" t="s">
        <v>6</v>
      </c>
      <c r="D19" s="62" t="s">
        <v>144</v>
      </c>
      <c r="E19" s="62" t="s">
        <v>124</v>
      </c>
      <c r="F19" s="62" t="s">
        <v>147</v>
      </c>
      <c r="G19" s="62" t="s">
        <v>38</v>
      </c>
      <c r="H19" s="62" t="s">
        <v>122</v>
      </c>
      <c r="I19" s="62" t="s">
        <v>128</v>
      </c>
      <c r="J19" s="67" t="s">
        <v>148</v>
      </c>
      <c r="K19" s="84">
        <v>960</v>
      </c>
      <c r="L19" s="64">
        <v>1020</v>
      </c>
      <c r="M19" s="64">
        <v>1070</v>
      </c>
      <c r="N19" s="84"/>
    </row>
    <row r="20" spans="1:14" s="71" customFormat="1" ht="14.25" customHeight="1">
      <c r="A20" s="79">
        <f t="shared" si="1"/>
        <v>13</v>
      </c>
      <c r="B20" s="70" t="s">
        <v>45</v>
      </c>
      <c r="C20" s="70" t="s">
        <v>6</v>
      </c>
      <c r="D20" s="70" t="s">
        <v>149</v>
      </c>
      <c r="E20" s="70" t="s">
        <v>150</v>
      </c>
      <c r="F20" s="70" t="s">
        <v>120</v>
      </c>
      <c r="G20" s="70" t="s">
        <v>124</v>
      </c>
      <c r="H20" s="70" t="s">
        <v>122</v>
      </c>
      <c r="I20" s="70" t="s">
        <v>128</v>
      </c>
      <c r="J20" s="68" t="s">
        <v>151</v>
      </c>
      <c r="K20" s="84">
        <f>K21</f>
        <v>0</v>
      </c>
      <c r="L20" s="64">
        <f>L21</f>
        <v>0</v>
      </c>
      <c r="M20" s="64">
        <f>M21</f>
        <v>0</v>
      </c>
      <c r="N20" s="84">
        <f>N21</f>
        <v>0</v>
      </c>
    </row>
    <row r="21" spans="1:14" s="71" customFormat="1" ht="53.25" customHeight="1">
      <c r="A21" s="79">
        <f t="shared" si="1"/>
        <v>14</v>
      </c>
      <c r="B21" s="70" t="s">
        <v>45</v>
      </c>
      <c r="C21" s="70" t="s">
        <v>6</v>
      </c>
      <c r="D21" s="70" t="s">
        <v>149</v>
      </c>
      <c r="E21" s="70" t="s">
        <v>150</v>
      </c>
      <c r="F21" s="70" t="s">
        <v>152</v>
      </c>
      <c r="G21" s="70" t="s">
        <v>124</v>
      </c>
      <c r="H21" s="70" t="s">
        <v>153</v>
      </c>
      <c r="I21" s="70" t="s">
        <v>128</v>
      </c>
      <c r="J21" s="72" t="s">
        <v>154</v>
      </c>
      <c r="K21" s="84"/>
      <c r="L21" s="64"/>
      <c r="M21" s="64"/>
      <c r="N21" s="84"/>
    </row>
    <row r="22" spans="1:14" ht="39" customHeight="1">
      <c r="A22" s="79">
        <f t="shared" si="1"/>
        <v>15</v>
      </c>
      <c r="B22" s="62" t="s">
        <v>120</v>
      </c>
      <c r="C22" s="62" t="s">
        <v>6</v>
      </c>
      <c r="D22" s="62" t="s">
        <v>62</v>
      </c>
      <c r="E22" s="62" t="s">
        <v>121</v>
      </c>
      <c r="F22" s="62" t="s">
        <v>120</v>
      </c>
      <c r="G22" s="62" t="s">
        <v>121</v>
      </c>
      <c r="H22" s="62" t="s">
        <v>122</v>
      </c>
      <c r="I22" s="62" t="s">
        <v>121</v>
      </c>
      <c r="J22" s="68" t="s">
        <v>155</v>
      </c>
      <c r="K22" s="84">
        <f>K23</f>
        <v>95000</v>
      </c>
      <c r="L22" s="64">
        <f>L23</f>
        <v>175970</v>
      </c>
      <c r="M22" s="64">
        <f>M23</f>
        <v>175970</v>
      </c>
      <c r="N22" s="84">
        <f>N23</f>
        <v>95000</v>
      </c>
    </row>
    <row r="23" spans="1:14" ht="77.25" customHeight="1">
      <c r="A23" s="79">
        <f t="shared" si="1"/>
        <v>16</v>
      </c>
      <c r="B23" s="62" t="s">
        <v>120</v>
      </c>
      <c r="C23" s="62" t="s">
        <v>6</v>
      </c>
      <c r="D23" s="62" t="s">
        <v>62</v>
      </c>
      <c r="E23" s="62" t="s">
        <v>156</v>
      </c>
      <c r="F23" s="62" t="s">
        <v>120</v>
      </c>
      <c r="G23" s="62" t="s">
        <v>121</v>
      </c>
      <c r="H23" s="62" t="s">
        <v>122</v>
      </c>
      <c r="I23" s="62" t="s">
        <v>157</v>
      </c>
      <c r="J23" s="73" t="s">
        <v>158</v>
      </c>
      <c r="K23" s="84">
        <f>K26+K24</f>
        <v>95000</v>
      </c>
      <c r="L23" s="64">
        <f>L26+L24+L28+L29</f>
        <v>175970</v>
      </c>
      <c r="M23" s="64">
        <f>M26+M24+M28+M29</f>
        <v>175970</v>
      </c>
      <c r="N23" s="84">
        <f>N26+N24</f>
        <v>95000</v>
      </c>
    </row>
    <row r="24" spans="1:14" ht="51" customHeight="1">
      <c r="A24" s="79">
        <f t="shared" si="1"/>
        <v>17</v>
      </c>
      <c r="B24" s="62" t="s">
        <v>159</v>
      </c>
      <c r="C24" s="62" t="s">
        <v>6</v>
      </c>
      <c r="D24" s="62" t="s">
        <v>62</v>
      </c>
      <c r="E24" s="62" t="s">
        <v>156</v>
      </c>
      <c r="F24" s="62" t="s">
        <v>130</v>
      </c>
      <c r="G24" s="62" t="s">
        <v>121</v>
      </c>
      <c r="H24" s="62" t="s">
        <v>122</v>
      </c>
      <c r="I24" s="62" t="s">
        <v>157</v>
      </c>
      <c r="J24" s="74" t="s">
        <v>160</v>
      </c>
      <c r="K24" s="84">
        <f>K25</f>
        <v>0</v>
      </c>
      <c r="L24" s="64">
        <f>L25</f>
        <v>970</v>
      </c>
      <c r="M24" s="64">
        <f>M25</f>
        <v>970</v>
      </c>
      <c r="N24" s="84">
        <f>N25</f>
        <v>0</v>
      </c>
    </row>
    <row r="25" spans="1:14" ht="66" customHeight="1">
      <c r="A25" s="79">
        <f t="shared" si="1"/>
        <v>18</v>
      </c>
      <c r="B25" s="62" t="s">
        <v>159</v>
      </c>
      <c r="C25" s="62" t="s">
        <v>6</v>
      </c>
      <c r="D25" s="62" t="s">
        <v>62</v>
      </c>
      <c r="E25" s="62" t="s">
        <v>156</v>
      </c>
      <c r="F25" s="62" t="s">
        <v>161</v>
      </c>
      <c r="G25" s="62" t="s">
        <v>38</v>
      </c>
      <c r="H25" s="62" t="s">
        <v>122</v>
      </c>
      <c r="I25" s="62" t="s">
        <v>157</v>
      </c>
      <c r="J25" s="67" t="s">
        <v>162</v>
      </c>
      <c r="K25" s="84"/>
      <c r="L25" s="64">
        <v>970</v>
      </c>
      <c r="M25" s="64">
        <v>970</v>
      </c>
      <c r="N25" s="84"/>
    </row>
    <row r="26" spans="1:14" ht="75" customHeight="1">
      <c r="A26" s="79">
        <f t="shared" si="1"/>
        <v>19</v>
      </c>
      <c r="B26" s="62" t="s">
        <v>45</v>
      </c>
      <c r="C26" s="62" t="s">
        <v>6</v>
      </c>
      <c r="D26" s="62" t="s">
        <v>62</v>
      </c>
      <c r="E26" s="62" t="s">
        <v>156</v>
      </c>
      <c r="F26" s="62" t="s">
        <v>147</v>
      </c>
      <c r="G26" s="62" t="s">
        <v>121</v>
      </c>
      <c r="H26" s="62" t="s">
        <v>122</v>
      </c>
      <c r="I26" s="62" t="s">
        <v>157</v>
      </c>
      <c r="J26" s="73" t="s">
        <v>163</v>
      </c>
      <c r="K26" s="84">
        <f>K27</f>
        <v>95000</v>
      </c>
      <c r="L26" s="64">
        <f>L27</f>
        <v>95000</v>
      </c>
      <c r="M26" s="64">
        <f>M27</f>
        <v>95000</v>
      </c>
      <c r="N26" s="84">
        <f>N27</f>
        <v>95000</v>
      </c>
    </row>
    <row r="27" spans="1:14" ht="53.25" customHeight="1">
      <c r="A27" s="79">
        <f t="shared" si="1"/>
        <v>20</v>
      </c>
      <c r="B27" s="62" t="s">
        <v>45</v>
      </c>
      <c r="C27" s="62" t="s">
        <v>6</v>
      </c>
      <c r="D27" s="62" t="s">
        <v>62</v>
      </c>
      <c r="E27" s="62" t="s">
        <v>156</v>
      </c>
      <c r="F27" s="62" t="s">
        <v>164</v>
      </c>
      <c r="G27" s="62" t="s">
        <v>38</v>
      </c>
      <c r="H27" s="62" t="s">
        <v>122</v>
      </c>
      <c r="I27" s="62" t="s">
        <v>157</v>
      </c>
      <c r="J27" s="67" t="s">
        <v>165</v>
      </c>
      <c r="K27" s="84">
        <v>95000</v>
      </c>
      <c r="L27" s="64">
        <v>95000</v>
      </c>
      <c r="M27" s="64">
        <v>95000</v>
      </c>
      <c r="N27" s="84">
        <v>95000</v>
      </c>
    </row>
    <row r="28" spans="1:14" ht="29.25" customHeight="1">
      <c r="A28" s="79">
        <f t="shared" si="1"/>
        <v>21</v>
      </c>
      <c r="B28" s="62" t="s">
        <v>45</v>
      </c>
      <c r="C28" s="62" t="s">
        <v>6</v>
      </c>
      <c r="D28" s="62" t="s">
        <v>68</v>
      </c>
      <c r="E28" s="62" t="s">
        <v>124</v>
      </c>
      <c r="F28" s="62" t="s">
        <v>166</v>
      </c>
      <c r="G28" s="62" t="s">
        <v>38</v>
      </c>
      <c r="H28" s="62" t="s">
        <v>122</v>
      </c>
      <c r="I28" s="62" t="s">
        <v>167</v>
      </c>
      <c r="J28" s="75" t="s">
        <v>168</v>
      </c>
      <c r="K28" s="84">
        <v>51969.94</v>
      </c>
      <c r="L28" s="64">
        <v>80000</v>
      </c>
      <c r="M28" s="64">
        <v>80000</v>
      </c>
      <c r="N28" s="84">
        <v>80000</v>
      </c>
    </row>
    <row r="29" spans="1:14" ht="33" customHeight="1">
      <c r="A29" s="79">
        <f t="shared" si="1"/>
        <v>22</v>
      </c>
      <c r="B29" s="62" t="s">
        <v>45</v>
      </c>
      <c r="C29" s="62" t="s">
        <v>6</v>
      </c>
      <c r="D29" s="62" t="s">
        <v>68</v>
      </c>
      <c r="E29" s="62" t="s">
        <v>127</v>
      </c>
      <c r="F29" s="62" t="s">
        <v>169</v>
      </c>
      <c r="G29" s="62" t="s">
        <v>38</v>
      </c>
      <c r="H29" s="62" t="s">
        <v>122</v>
      </c>
      <c r="I29" s="62" t="s">
        <v>167</v>
      </c>
      <c r="J29" s="75" t="s">
        <v>170</v>
      </c>
      <c r="K29" s="84">
        <v>20000</v>
      </c>
      <c r="L29" s="64"/>
      <c r="M29" s="64"/>
      <c r="N29" s="84"/>
    </row>
    <row r="30" spans="1:14" ht="40.5" customHeight="1">
      <c r="A30" s="79">
        <f t="shared" si="1"/>
        <v>23</v>
      </c>
      <c r="B30" s="62" t="s">
        <v>45</v>
      </c>
      <c r="C30" s="62" t="s">
        <v>6</v>
      </c>
      <c r="D30" s="62" t="s">
        <v>77</v>
      </c>
      <c r="E30" s="62" t="s">
        <v>223</v>
      </c>
      <c r="F30" s="62" t="s">
        <v>120</v>
      </c>
      <c r="G30" s="62" t="s">
        <v>38</v>
      </c>
      <c r="H30" s="62" t="s">
        <v>122</v>
      </c>
      <c r="I30" s="62" t="s">
        <v>224</v>
      </c>
      <c r="J30" s="75" t="s">
        <v>225</v>
      </c>
      <c r="K30" s="84">
        <v>199053</v>
      </c>
      <c r="L30" s="64">
        <v>0</v>
      </c>
      <c r="M30" s="64">
        <v>0</v>
      </c>
      <c r="N30" s="84"/>
    </row>
    <row r="31" spans="1:16" ht="14.25" customHeight="1">
      <c r="A31" s="79">
        <f>A29+1</f>
        <v>23</v>
      </c>
      <c r="B31" s="62" t="s">
        <v>120</v>
      </c>
      <c r="C31" s="62" t="s">
        <v>7</v>
      </c>
      <c r="D31" s="62" t="s">
        <v>121</v>
      </c>
      <c r="E31" s="62" t="s">
        <v>121</v>
      </c>
      <c r="F31" s="62" t="s">
        <v>120</v>
      </c>
      <c r="G31" s="62" t="s">
        <v>121</v>
      </c>
      <c r="H31" s="62" t="s">
        <v>122</v>
      </c>
      <c r="I31" s="62" t="s">
        <v>120</v>
      </c>
      <c r="J31" s="63" t="s">
        <v>171</v>
      </c>
      <c r="K31" s="84">
        <f>K32</f>
        <v>4926411.62</v>
      </c>
      <c r="L31" s="64">
        <f>L32</f>
        <v>2537008</v>
      </c>
      <c r="M31" s="64">
        <f>M32</f>
        <v>2495160</v>
      </c>
      <c r="N31" s="84">
        <f>N32</f>
        <v>2432660</v>
      </c>
      <c r="O31" s="65"/>
      <c r="P31" s="65"/>
    </row>
    <row r="32" spans="1:14" ht="27.75" customHeight="1">
      <c r="A32" s="79">
        <f t="shared" si="1"/>
        <v>24</v>
      </c>
      <c r="B32" s="62" t="s">
        <v>120</v>
      </c>
      <c r="C32" s="62" t="s">
        <v>7</v>
      </c>
      <c r="D32" s="62" t="s">
        <v>127</v>
      </c>
      <c r="E32" s="62" t="s">
        <v>121</v>
      </c>
      <c r="F32" s="62" t="s">
        <v>120</v>
      </c>
      <c r="G32" s="62" t="s">
        <v>121</v>
      </c>
      <c r="H32" s="62" t="s">
        <v>122</v>
      </c>
      <c r="I32" s="62" t="s">
        <v>120</v>
      </c>
      <c r="J32" s="68" t="s">
        <v>172</v>
      </c>
      <c r="K32" s="84">
        <f>K33+K36+K39</f>
        <v>4926411.62</v>
      </c>
      <c r="L32" s="64">
        <f>L33+L36+L39+L41</f>
        <v>2537008</v>
      </c>
      <c r="M32" s="64">
        <f>M33+M36+M39+M41</f>
        <v>2495160</v>
      </c>
      <c r="N32" s="84">
        <f>N33+N36+N39</f>
        <v>2432660</v>
      </c>
    </row>
    <row r="33" spans="1:16" ht="25.5" customHeight="1">
      <c r="A33" s="79">
        <f t="shared" si="1"/>
        <v>25</v>
      </c>
      <c r="B33" s="62" t="s">
        <v>45</v>
      </c>
      <c r="C33" s="62" t="s">
        <v>7</v>
      </c>
      <c r="D33" s="62" t="s">
        <v>127</v>
      </c>
      <c r="E33" s="62" t="s">
        <v>124</v>
      </c>
      <c r="F33" s="62" t="s">
        <v>120</v>
      </c>
      <c r="G33" s="62" t="s">
        <v>121</v>
      </c>
      <c r="H33" s="62" t="s">
        <v>122</v>
      </c>
      <c r="I33" s="62" t="s">
        <v>173</v>
      </c>
      <c r="J33" s="68" t="s">
        <v>172</v>
      </c>
      <c r="K33" s="84">
        <f>K34</f>
        <v>4824770</v>
      </c>
      <c r="L33" s="64">
        <f aca="true" t="shared" si="3" ref="K33:N34">L34</f>
        <v>2431660</v>
      </c>
      <c r="M33" s="64">
        <f t="shared" si="3"/>
        <v>2431660</v>
      </c>
      <c r="N33" s="84">
        <f>N34</f>
        <v>2431660</v>
      </c>
      <c r="O33" s="65"/>
      <c r="P33" s="65"/>
    </row>
    <row r="34" spans="1:14" ht="26.25" customHeight="1">
      <c r="A34" s="79">
        <f t="shared" si="1"/>
        <v>26</v>
      </c>
      <c r="B34" s="62" t="s">
        <v>45</v>
      </c>
      <c r="C34" s="62" t="s">
        <v>7</v>
      </c>
      <c r="D34" s="62" t="s">
        <v>127</v>
      </c>
      <c r="E34" s="62" t="s">
        <v>124</v>
      </c>
      <c r="F34" s="62" t="s">
        <v>174</v>
      </c>
      <c r="G34" s="62" t="s">
        <v>121</v>
      </c>
      <c r="H34" s="62" t="s">
        <v>122</v>
      </c>
      <c r="I34" s="62" t="s">
        <v>173</v>
      </c>
      <c r="J34" s="68" t="s">
        <v>175</v>
      </c>
      <c r="K34" s="84">
        <f t="shared" si="3"/>
        <v>4824770</v>
      </c>
      <c r="L34" s="64">
        <f t="shared" si="3"/>
        <v>2431660</v>
      </c>
      <c r="M34" s="64">
        <f t="shared" si="3"/>
        <v>2431660</v>
      </c>
      <c r="N34" s="84">
        <f t="shared" si="3"/>
        <v>2431660</v>
      </c>
    </row>
    <row r="35" spans="1:14" ht="24.75" customHeight="1">
      <c r="A35" s="79">
        <f t="shared" si="1"/>
        <v>27</v>
      </c>
      <c r="B35" s="62" t="s">
        <v>45</v>
      </c>
      <c r="C35" s="62" t="s">
        <v>7</v>
      </c>
      <c r="D35" s="62" t="s">
        <v>127</v>
      </c>
      <c r="E35" s="62" t="s">
        <v>124</v>
      </c>
      <c r="F35" s="62" t="s">
        <v>174</v>
      </c>
      <c r="G35" s="62" t="s">
        <v>38</v>
      </c>
      <c r="H35" s="62" t="s">
        <v>122</v>
      </c>
      <c r="I35" s="62" t="s">
        <v>173</v>
      </c>
      <c r="J35" s="68" t="s">
        <v>176</v>
      </c>
      <c r="K35" s="84">
        <v>4824770</v>
      </c>
      <c r="L35" s="64">
        <v>2431660</v>
      </c>
      <c r="M35" s="64">
        <v>2431660</v>
      </c>
      <c r="N35" s="84">
        <v>2431660</v>
      </c>
    </row>
    <row r="36" spans="1:14" ht="27.75" customHeight="1">
      <c r="A36" s="79">
        <f t="shared" si="1"/>
        <v>28</v>
      </c>
      <c r="B36" s="62" t="s">
        <v>45</v>
      </c>
      <c r="C36" s="62" t="s">
        <v>7</v>
      </c>
      <c r="D36" s="62" t="s">
        <v>127</v>
      </c>
      <c r="E36" s="62" t="s">
        <v>133</v>
      </c>
      <c r="F36" s="62" t="s">
        <v>120</v>
      </c>
      <c r="G36" s="62" t="s">
        <v>121</v>
      </c>
      <c r="H36" s="62" t="s">
        <v>122</v>
      </c>
      <c r="I36" s="62" t="s">
        <v>173</v>
      </c>
      <c r="J36" s="68" t="s">
        <v>177</v>
      </c>
      <c r="K36" s="84">
        <f aca="true" t="shared" si="4" ref="K36:N37">K37</f>
        <v>44138</v>
      </c>
      <c r="L36" s="64">
        <f t="shared" si="4"/>
        <v>41848</v>
      </c>
      <c r="M36" s="64">
        <f t="shared" si="4"/>
        <v>0</v>
      </c>
      <c r="N36" s="84">
        <f t="shared" si="4"/>
        <v>0</v>
      </c>
    </row>
    <row r="37" spans="1:14" ht="40.5" customHeight="1">
      <c r="A37" s="79">
        <f t="shared" si="1"/>
        <v>29</v>
      </c>
      <c r="B37" s="62" t="s">
        <v>45</v>
      </c>
      <c r="C37" s="62" t="s">
        <v>7</v>
      </c>
      <c r="D37" s="62" t="s">
        <v>127</v>
      </c>
      <c r="E37" s="62" t="s">
        <v>133</v>
      </c>
      <c r="F37" s="62" t="s">
        <v>178</v>
      </c>
      <c r="G37" s="62" t="s">
        <v>121</v>
      </c>
      <c r="H37" s="62" t="s">
        <v>122</v>
      </c>
      <c r="I37" s="62" t="s">
        <v>173</v>
      </c>
      <c r="J37" s="67" t="s">
        <v>179</v>
      </c>
      <c r="K37" s="84">
        <f t="shared" si="4"/>
        <v>44138</v>
      </c>
      <c r="L37" s="64">
        <f t="shared" si="4"/>
        <v>41848</v>
      </c>
      <c r="M37" s="64">
        <f t="shared" si="4"/>
        <v>0</v>
      </c>
      <c r="N37" s="84">
        <f t="shared" si="4"/>
        <v>0</v>
      </c>
    </row>
    <row r="38" spans="1:14" ht="40.5" customHeight="1">
      <c r="A38" s="79">
        <f t="shared" si="1"/>
        <v>30</v>
      </c>
      <c r="B38" s="62" t="s">
        <v>45</v>
      </c>
      <c r="C38" s="62" t="s">
        <v>7</v>
      </c>
      <c r="D38" s="62" t="s">
        <v>127</v>
      </c>
      <c r="E38" s="62" t="s">
        <v>133</v>
      </c>
      <c r="F38" s="62" t="s">
        <v>178</v>
      </c>
      <c r="G38" s="62" t="s">
        <v>38</v>
      </c>
      <c r="H38" s="62" t="s">
        <v>122</v>
      </c>
      <c r="I38" s="62" t="s">
        <v>173</v>
      </c>
      <c r="J38" s="67" t="s">
        <v>179</v>
      </c>
      <c r="K38" s="84">
        <v>44138</v>
      </c>
      <c r="L38" s="64">
        <v>41848</v>
      </c>
      <c r="M38" s="64"/>
      <c r="N38" s="84"/>
    </row>
    <row r="39" spans="1:14" ht="18" customHeight="1">
      <c r="A39" s="79">
        <f t="shared" si="1"/>
        <v>31</v>
      </c>
      <c r="B39" s="62" t="s">
        <v>45</v>
      </c>
      <c r="C39" s="62" t="s">
        <v>7</v>
      </c>
      <c r="D39" s="62" t="s">
        <v>127</v>
      </c>
      <c r="E39" s="62" t="s">
        <v>150</v>
      </c>
      <c r="F39" s="62" t="s">
        <v>120</v>
      </c>
      <c r="G39" s="62" t="s">
        <v>121</v>
      </c>
      <c r="H39" s="62" t="s">
        <v>122</v>
      </c>
      <c r="I39" s="62" t="s">
        <v>173</v>
      </c>
      <c r="J39" s="68" t="s">
        <v>180</v>
      </c>
      <c r="K39" s="84">
        <f>K40+K44+K42+K43</f>
        <v>57503.62</v>
      </c>
      <c r="L39" s="64">
        <f>L40+L44</f>
        <v>1000</v>
      </c>
      <c r="M39" s="64">
        <f>M40+M44</f>
        <v>1000</v>
      </c>
      <c r="N39" s="84">
        <f>N40+N44+N42+N43</f>
        <v>1000</v>
      </c>
    </row>
    <row r="40" spans="1:14" ht="39" customHeight="1">
      <c r="A40" s="79">
        <f t="shared" si="1"/>
        <v>32</v>
      </c>
      <c r="B40" s="62" t="s">
        <v>45</v>
      </c>
      <c r="C40" s="62" t="s">
        <v>7</v>
      </c>
      <c r="D40" s="62" t="s">
        <v>127</v>
      </c>
      <c r="E40" s="62" t="s">
        <v>150</v>
      </c>
      <c r="F40" s="62" t="s">
        <v>181</v>
      </c>
      <c r="G40" s="62" t="s">
        <v>38</v>
      </c>
      <c r="H40" s="62" t="s">
        <v>182</v>
      </c>
      <c r="I40" s="62" t="s">
        <v>173</v>
      </c>
      <c r="J40" s="68" t="s">
        <v>188</v>
      </c>
      <c r="K40" s="84">
        <v>1000</v>
      </c>
      <c r="L40" s="64">
        <v>1000</v>
      </c>
      <c r="M40" s="64">
        <v>1000</v>
      </c>
      <c r="N40" s="84">
        <v>1000</v>
      </c>
    </row>
    <row r="41" spans="1:14" ht="28.5" customHeight="1">
      <c r="A41" s="79">
        <f>A39+1</f>
        <v>32</v>
      </c>
      <c r="B41" s="62" t="s">
        <v>45</v>
      </c>
      <c r="C41" s="62" t="s">
        <v>7</v>
      </c>
      <c r="D41" s="62" t="s">
        <v>127</v>
      </c>
      <c r="E41" s="62" t="s">
        <v>150</v>
      </c>
      <c r="F41" s="62" t="s">
        <v>181</v>
      </c>
      <c r="G41" s="62" t="s">
        <v>38</v>
      </c>
      <c r="H41" s="62" t="s">
        <v>183</v>
      </c>
      <c r="I41" s="62" t="s">
        <v>173</v>
      </c>
      <c r="J41" s="68" t="s">
        <v>184</v>
      </c>
      <c r="K41" s="84">
        <v>0</v>
      </c>
      <c r="L41" s="64">
        <v>62500</v>
      </c>
      <c r="M41" s="64">
        <v>62500</v>
      </c>
      <c r="N41" s="84">
        <v>0</v>
      </c>
    </row>
    <row r="42" spans="1:14" ht="67.5" customHeight="1">
      <c r="A42" s="79">
        <f>A39+1</f>
        <v>32</v>
      </c>
      <c r="B42" s="62" t="s">
        <v>45</v>
      </c>
      <c r="C42" s="62" t="s">
        <v>7</v>
      </c>
      <c r="D42" s="62" t="s">
        <v>127</v>
      </c>
      <c r="E42" s="62" t="s">
        <v>150</v>
      </c>
      <c r="F42" s="62" t="s">
        <v>181</v>
      </c>
      <c r="G42" s="62" t="s">
        <v>38</v>
      </c>
      <c r="H42" s="62" t="s">
        <v>199</v>
      </c>
      <c r="I42" s="62" t="s">
        <v>173</v>
      </c>
      <c r="J42" s="68" t="s">
        <v>200</v>
      </c>
      <c r="K42" s="84">
        <v>50000</v>
      </c>
      <c r="L42" s="64">
        <v>0</v>
      </c>
      <c r="M42" s="64">
        <v>0</v>
      </c>
      <c r="N42" s="84"/>
    </row>
    <row r="43" spans="1:14" ht="32.25" customHeight="1">
      <c r="A43" s="79">
        <f>A39+1</f>
        <v>32</v>
      </c>
      <c r="B43" s="62" t="s">
        <v>45</v>
      </c>
      <c r="C43" s="62" t="s">
        <v>7</v>
      </c>
      <c r="D43" s="62" t="s">
        <v>127</v>
      </c>
      <c r="E43" s="62" t="s">
        <v>150</v>
      </c>
      <c r="F43" s="62" t="s">
        <v>181</v>
      </c>
      <c r="G43" s="62" t="s">
        <v>38</v>
      </c>
      <c r="H43" s="62" t="s">
        <v>226</v>
      </c>
      <c r="I43" s="62" t="s">
        <v>173</v>
      </c>
      <c r="J43" s="68" t="s">
        <v>227</v>
      </c>
      <c r="K43" s="84">
        <v>6252</v>
      </c>
      <c r="L43" s="64">
        <v>0</v>
      </c>
      <c r="M43" s="64">
        <v>0</v>
      </c>
      <c r="N43" s="84"/>
    </row>
    <row r="44" spans="1:14" ht="32.25" customHeight="1">
      <c r="A44" s="79">
        <f>A40+1</f>
        <v>33</v>
      </c>
      <c r="B44" s="62" t="s">
        <v>45</v>
      </c>
      <c r="C44" s="62" t="s">
        <v>7</v>
      </c>
      <c r="D44" s="62" t="s">
        <v>206</v>
      </c>
      <c r="E44" s="62" t="s">
        <v>156</v>
      </c>
      <c r="F44" s="62" t="s">
        <v>130</v>
      </c>
      <c r="G44" s="62" t="s">
        <v>38</v>
      </c>
      <c r="H44" s="62" t="s">
        <v>122</v>
      </c>
      <c r="I44" s="62" t="s">
        <v>173</v>
      </c>
      <c r="J44" s="68" t="s">
        <v>230</v>
      </c>
      <c r="K44" s="84">
        <v>251.62</v>
      </c>
      <c r="L44" s="64">
        <v>0</v>
      </c>
      <c r="M44" s="64">
        <v>0</v>
      </c>
      <c r="N44" s="84"/>
    </row>
    <row r="45" spans="1:16" ht="12.75">
      <c r="A45" s="113" t="s">
        <v>185</v>
      </c>
      <c r="B45" s="114"/>
      <c r="C45" s="114"/>
      <c r="D45" s="114"/>
      <c r="E45" s="114"/>
      <c r="F45" s="114"/>
      <c r="G45" s="114"/>
      <c r="H45" s="114"/>
      <c r="I45" s="114"/>
      <c r="J45" s="115"/>
      <c r="K45" s="84">
        <f>K8+K31</f>
        <v>5624394.5600000005</v>
      </c>
      <c r="L45" s="64">
        <f>L8+L31</f>
        <v>3031798</v>
      </c>
      <c r="M45" s="64">
        <f>M8+M31</f>
        <v>2991900</v>
      </c>
      <c r="N45" s="84">
        <f>N8+N31</f>
        <v>2927360</v>
      </c>
      <c r="O45" s="65"/>
      <c r="P45" s="65"/>
    </row>
    <row r="46" spans="11:14" ht="12.75">
      <c r="K46" s="85"/>
      <c r="N46" s="85"/>
    </row>
    <row r="47" spans="11:14" ht="12.75">
      <c r="K47" s="86"/>
      <c r="N47" s="86"/>
    </row>
  </sheetData>
  <sheetProtection/>
  <mergeCells count="10">
    <mergeCell ref="A45:J45"/>
    <mergeCell ref="N5:N6"/>
    <mergeCell ref="A2:M2"/>
    <mergeCell ref="L4:M4"/>
    <mergeCell ref="A5:A6"/>
    <mergeCell ref="B5:I5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2016-12-30T07:32:55Z</cp:lastPrinted>
  <dcterms:created xsi:type="dcterms:W3CDTF">2004-11-08T07:05:00Z</dcterms:created>
  <dcterms:modified xsi:type="dcterms:W3CDTF">2016-12-30T07:34:06Z</dcterms:modified>
  <cp:category/>
  <cp:version/>
  <cp:contentType/>
  <cp:contentStatus/>
</cp:coreProperties>
</file>