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1" activeTab="1"/>
  </bookViews>
  <sheets>
    <sheet name="Р П ЦСР КВР прилож 10 " sheetId="1" r:id="rId1"/>
    <sheet name="публичные" sheetId="2" r:id="rId2"/>
    <sheet name="Лист1" sheetId="3" r:id="rId3"/>
  </sheets>
  <externalReferences>
    <externalReference r:id="rId6"/>
  </externalReferences>
  <definedNames>
    <definedName name="год">'[1]спр'!$B$1</definedName>
    <definedName name="_xlnm.Print_Titles" localSheetId="0">'Р П ЦСР КВР прилож 10 '!$7:$9</definedName>
    <definedName name="Н1софин">'[1]спр'!$B$35</definedName>
    <definedName name="_xlnm.Print_Area" localSheetId="0">'Р П ЦСР КВР прилож 10 '!$A$1:$G$99</definedName>
    <definedName name="ПлПер">'[1]спр'!$B$2</definedName>
    <definedName name="Р1дата">'[1]спр'!$B$3</definedName>
    <definedName name="Р1номер">'[1]спр'!$B$4</definedName>
  </definedNames>
  <calcPr fullCalcOnLoad="1" refMode="R1C1"/>
</workbook>
</file>

<file path=xl/sharedStrings.xml><?xml version="1.0" encoding="utf-8"?>
<sst xmlns="http://schemas.openxmlformats.org/spreadsheetml/2006/main" count="256" uniqueCount="115">
  <si>
    <t>01</t>
  </si>
  <si>
    <t>02</t>
  </si>
  <si>
    <t>11</t>
  </si>
  <si>
    <t>1</t>
  </si>
  <si>
    <t>10</t>
  </si>
  <si>
    <t>Наименование</t>
  </si>
  <si>
    <t>13</t>
  </si>
  <si>
    <t>03</t>
  </si>
  <si>
    <t xml:space="preserve">                 рублей</t>
  </si>
  <si>
    <t>Всего на 2015 год</t>
  </si>
  <si>
    <t>3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</si>
  <si>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</si>
  <si>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</si>
  <si>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</si>
  <si>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</si>
  <si>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Резервные фонды местных администраций</t>
  </si>
  <si>
    <t>Другие общегосударственные вопросы</t>
  </si>
  <si>
    <t>Мобилизационная и вневойсковая подготовка</t>
  </si>
  <si>
    <t>Дорожное хозяйство</t>
  </si>
  <si>
    <t>09</t>
  </si>
  <si>
    <t>05</t>
  </si>
  <si>
    <t xml:space="preserve">Благоустройство </t>
  </si>
  <si>
    <t xml:space="preserve">Выполнение функций органами местного самоуправления </t>
  </si>
  <si>
    <t xml:space="preserve">Физическая культура </t>
  </si>
  <si>
    <t>Непрограммные расходы</t>
  </si>
  <si>
    <t>8100000</t>
  </si>
  <si>
    <t>Глава муниципального образования</t>
  </si>
  <si>
    <t>8190000</t>
  </si>
  <si>
    <t>Выполнение функций оргами местного самоуправления</t>
  </si>
  <si>
    <t>8300000</t>
  </si>
  <si>
    <t xml:space="preserve">Депутаты представительного органа муниципального образования </t>
  </si>
  <si>
    <t>8390000</t>
  </si>
  <si>
    <t>8200000</t>
  </si>
  <si>
    <t>Центральный аппарат</t>
  </si>
  <si>
    <t>8290000</t>
  </si>
  <si>
    <t>Субвенции на осуществление полномочий по градостроительной деятельности</t>
  </si>
  <si>
    <t xml:space="preserve">Иные межбюджетные трансферты </t>
  </si>
  <si>
    <t>017</t>
  </si>
  <si>
    <t>Субвенции на осуществление полномочий по установлению нормативов потребления коммунальных услуг для населения и установлению размера платы за жилищно-коммунальные услуги</t>
  </si>
  <si>
    <t>Резервные фонды</t>
  </si>
  <si>
    <t>9100000</t>
  </si>
  <si>
    <t>9190000</t>
  </si>
  <si>
    <t>Прочие расходы</t>
  </si>
  <si>
    <t>013</t>
  </si>
  <si>
    <t>Осуществление государственых полномочий по составлению протоколов об административных правонарушениях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</si>
  <si>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    
</t>
  </si>
  <si>
    <t>Обеспечение первичных мер пожарной безопасности</t>
  </si>
  <si>
    <t>Жилищное хозяйство</t>
  </si>
  <si>
    <t>Выполнение функций бюджетными учреждениями</t>
  </si>
  <si>
    <t>001</t>
  </si>
  <si>
    <t>Раздел, подраздел</t>
  </si>
  <si>
    <t>целевая 
 статья</t>
  </si>
  <si>
    <t xml:space="preserve">Вид расхода </t>
  </si>
  <si>
    <t>Ц1200000</t>
  </si>
  <si>
    <t>500</t>
  </si>
  <si>
    <t>819000</t>
  </si>
  <si>
    <t>Д110000</t>
  </si>
  <si>
    <t>Пенсия за выслугу лет лицам, замещавшим должности муниципальной службы</t>
  </si>
  <si>
    <t>802</t>
  </si>
  <si>
    <t>Выполнение функций органами местного самоуправления</t>
  </si>
  <si>
    <t>Мероприятия в области благоустройства</t>
  </si>
  <si>
    <t>Мероприятия в области социальной политики</t>
  </si>
  <si>
    <t>Доплаты к пенсиям государственных служащих субъектов Российской Федерации и муниципальных служащих</t>
  </si>
  <si>
    <t>07</t>
  </si>
  <si>
    <t>Администрация Манзенского сельсовета</t>
  </si>
  <si>
    <t>Муниципальная программа "Родное село"</t>
  </si>
  <si>
    <t xml:space="preserve"> Манзенского сельского Совета депутатов  </t>
  </si>
  <si>
    <t>Подпрограмма "Благоустройство территории Манзенского сельсовета"</t>
  </si>
  <si>
    <t>мероприятия по содержанию улично-дорожной сети в рамках подпрограммы " Благоустройство территории Манзенского сельсовета" муниципальной программы "Родное село"</t>
  </si>
  <si>
    <t>мероприятия по содержанию сети уличного освещения в рамках подпрограммы " Благоустройство территории Манзенского сельсовета" муниципальной программы "Родное село "</t>
  </si>
  <si>
    <t>мероприятия по энергосбережению и повышению энергетической эффективности в рамках подпрограммы " Благоустройство территории Манзенского сельсовета" муниципальной программы "Родное село"</t>
  </si>
  <si>
    <t>прочие мероприятия по благоустройству в рамках подпрограммы " Благоустройство территории Манзенского сельсовета" муниципальной программы "Родное село"</t>
  </si>
  <si>
    <t>мероприятия по содействию временной занятости несовершеннолетних граждан в благоустройстве поселка в рамках подпрограммы " Благоустройство территории Манзенского сельсовета" муниципальной программы "Родное село"</t>
  </si>
  <si>
    <t xml:space="preserve">Подпрограмма  "Защита населения и территории Манзенского сельсовета от чрезвычайных ситуаций природного и техногенного характера" </t>
  </si>
  <si>
    <t>мероприятия по обеспечению первичных мер пожарной безопасности в рамках подпрограммы " Защита населения и территории Манзенского сельсовета от чрезвычайных ситуаций природного и техногенного характера" муниципальной программы "Родное село"</t>
  </si>
  <si>
    <t>мероприятия по предупреждению и ликвидации чрезвычайных ситуаций природного и техногенного характера в рамках подпрограммы " Защита населения и территории Манзенского сельсовета от чрезвычайных ситуаций природного и техногенного характера" муниципальн</t>
  </si>
  <si>
    <t>мероприятия по обеспечению безопасности на водных объектах в рамках подпрограммы " Защита населения и территории Манзенского сельсовета от чрезвычайных ситуаций природного и техногенного характера" муниципальной программы "Родное село"</t>
  </si>
  <si>
    <t>мероприятия по профилактике терроризма и экстремизма в рамках подпрограммы " Защита населения и территории Манзенского  сельсовета от чрезвычайных ситуаций природного и техногенного характера" муниципальной программы "Родное село"</t>
  </si>
  <si>
    <t>Подпрограмма "Жилищное хозяйство"</t>
  </si>
  <si>
    <t>мероприятия по содержанию муниципального жилого фонда в рамках подпрограммы "Жилищное хозяйство " муниципальной программы "Родное село"</t>
  </si>
  <si>
    <t>Муниципальная подпрограмма " Развитие физической культуры и спорта на территории Манзенского сельсовета" на 2014-2015 годы</t>
  </si>
  <si>
    <t>Муниципальная подпрограмма " Содействие занятости населения п.Манзя" на 2014-2015 годы</t>
  </si>
  <si>
    <t>мероприятия организация общественных работ подпрограммы "Содействие занятости населения п.Манзя " на 2014-2016 годы муниципальной программы "Родное село"</t>
  </si>
  <si>
    <t>мероприятия организация  временного трудоустройства несовершеннолетних граждан в возрасте от 14 до 18 лет в свободное от учебы времяподпрограммы "Содействие занятости населения п.Манзя " на 2014-2016 годы муниципальной программы "Родное село"</t>
  </si>
  <si>
    <t xml:space="preserve">Дорожное хозяйство </t>
  </si>
  <si>
    <t>Мероприятия в области коммунального хозяйства</t>
  </si>
  <si>
    <t>Возмещение  специализированным службам по вопросам похоронного дела стоимости услуг по погребению</t>
  </si>
  <si>
    <t>006</t>
  </si>
  <si>
    <t>мероприятия по трудоустройству воспитанию несовершеннолетних в рамках подпраграммы"вовлечение молодежи Богучанского района в социальную практику" муниципальной программы "Молодежь Приангарья"</t>
  </si>
  <si>
    <t>межбюджетные трансферты</t>
  </si>
  <si>
    <t>447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</si>
  <si>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подгуппам видов расходов, разделам, подразделам классификации расходов бюджета Манзенского  сельсовета на плановый период 2015-2016 годы </t>
  </si>
  <si>
    <t>Всего на 2016год</t>
  </si>
  <si>
    <t xml:space="preserve">Приложение № 10     к  проекту  Решения  </t>
  </si>
  <si>
    <t>Ц100000</t>
  </si>
  <si>
    <t>Ц110000</t>
  </si>
  <si>
    <t>Ц1300000</t>
  </si>
  <si>
    <t>Ц1400000</t>
  </si>
  <si>
    <t>Ц1400001</t>
  </si>
  <si>
    <t>Условно утвержденные расходы</t>
  </si>
  <si>
    <t xml:space="preserve">   от          14.11. 2013 г. № 41/103 </t>
  </si>
  <si>
    <t>Приложение № 6  к   решению
Шиверского сельского Совета депутатов
от 23.09.2019 г. № 31-101</t>
  </si>
  <si>
    <t>(в рублях)</t>
  </si>
  <si>
    <t>Целевая статья</t>
  </si>
  <si>
    <t xml:space="preserve"> 2020 год</t>
  </si>
  <si>
    <t>2021 год</t>
  </si>
  <si>
    <t>2022 год</t>
  </si>
  <si>
    <t>ВСЕГО</t>
  </si>
  <si>
    <t>Расходы на обеспечение первичных мер пожарной безопасности сельских поселений в рамках подпрограммы"Участие в предупреждении и ликвидации последствий чрезвычайных ситуаций и обеспечение первичных мер пожарной безопасности в МО Белякинский сельсовет" муниципальной программы "Белякинский комфорт"</t>
  </si>
  <si>
    <t>23200S4120</t>
  </si>
  <si>
    <t>Расходы на содержание автодорог общего пользования местного значения сельских поселений в рамках подпрограммы "Благоустройство территории МО Белякинский сельсовет" муниципальной программы "Белякинский комфорт"</t>
  </si>
  <si>
    <t>23300S5080</t>
  </si>
  <si>
    <t>Расходы на капитальный ремонт и ремонт автомобильных дорог общего пользования местного значения в рамках подпрограммы "Благоустройство территории МО Белякинский сельсовет" муниципальной программы "Белякинский кмфорт"</t>
  </si>
  <si>
    <t>23300S5090</t>
  </si>
  <si>
    <t xml:space="preserve">Приложение № 12  к   решению
Белякинского сельского Совета депутатов
№ 23-37 от 26.12.2019 г.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</si>
</sst>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_ ;\-#,##0.00\ "/>
    <numFmt numFmtId="186" formatCode="#,##0.00;[Red]#,##0.00"/>
    <numFmt numFmtId="187" formatCode="#,##0.00;[Red]\-#,##0.00;&quot;-&quot;"/>
    <numFmt numFmtId="188" formatCode="?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shrinkToFit="1"/>
    </xf>
    <xf numFmtId="18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6" fontId="7" fillId="0" borderId="0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49" fontId="10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87" fontId="12" fillId="0" borderId="10" xfId="66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wrapText="1"/>
    </xf>
    <xf numFmtId="49" fontId="19" fillId="0" borderId="10" xfId="0" applyNumberFormat="1" applyFont="1" applyFill="1" applyBorder="1" applyAlignment="1">
      <alignment horizontal="left" vertical="top" wrapText="1"/>
    </xf>
    <xf numFmtId="188" fontId="19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3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1312.7264\&#1055;&#1088;&#1080;&#1083;&#1086;&#1078;&#1077;&#1085;&#1080;&#1103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20"/>
      <sheetName val="вед 21-22"/>
      <sheetName val="Фун20"/>
      <sheetName val="Фун 21-22"/>
      <sheetName val="ЦСР 20"/>
      <sheetName val="ЦСР 21-22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переч субс"/>
      <sheetName val="дороги"/>
      <sheetName val="дороги кап"/>
      <sheetName val="пожарка"/>
      <sheetName val="софин"/>
      <sheetName val="благоус"/>
      <sheetName val="ЗП "/>
      <sheetName val="рег вып"/>
      <sheetName val="спр"/>
      <sheetName val="Лист1"/>
    </sheetNames>
    <sheetDataSet>
      <sheetData sheetId="28">
        <row r="1">
          <cell r="B1">
            <v>2020</v>
          </cell>
        </row>
        <row r="2">
          <cell r="B2" t="str">
            <v>2021-2022</v>
          </cell>
        </row>
        <row r="35">
          <cell r="B3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SheetLayoutView="100" zoomScalePageLayoutView="0" workbookViewId="0" topLeftCell="A2">
      <selection activeCell="I7" sqref="I7"/>
    </sheetView>
  </sheetViews>
  <sheetFormatPr defaultColWidth="9.00390625" defaultRowHeight="12.75"/>
  <cols>
    <col min="1" max="1" width="56.75390625" style="3" customWidth="1"/>
    <col min="2" max="2" width="9.625" style="3" customWidth="1"/>
    <col min="3" max="3" width="7.75390625" style="3" customWidth="1"/>
    <col min="4" max="4" width="4.75390625" style="3" customWidth="1"/>
    <col min="5" max="5" width="5.875" style="3" customWidth="1"/>
    <col min="6" max="6" width="12.75390625" style="3" customWidth="1"/>
    <col min="7" max="7" width="14.75390625" style="3" customWidth="1"/>
    <col min="8" max="16384" width="9.125" style="3" customWidth="1"/>
  </cols>
  <sheetData>
    <row r="1" spans="1:6" ht="1.5" customHeight="1" hidden="1">
      <c r="A1" s="1"/>
      <c r="B1" s="1"/>
      <c r="C1" s="1"/>
      <c r="D1" s="1"/>
      <c r="E1" s="1"/>
      <c r="F1" s="2"/>
    </row>
    <row r="2" spans="1:7" ht="15.75" customHeight="1">
      <c r="A2" s="51" t="s">
        <v>93</v>
      </c>
      <c r="B2" s="51"/>
      <c r="C2" s="51"/>
      <c r="D2" s="51"/>
      <c r="E2" s="51"/>
      <c r="F2" s="51"/>
      <c r="G2" s="52"/>
    </row>
    <row r="3" spans="1:7" ht="15.75" customHeight="1">
      <c r="A3" s="51" t="s">
        <v>66</v>
      </c>
      <c r="B3" s="51"/>
      <c r="C3" s="51"/>
      <c r="D3" s="51"/>
      <c r="E3" s="51"/>
      <c r="F3" s="51"/>
      <c r="G3" s="52"/>
    </row>
    <row r="4" spans="1:7" ht="15.75" customHeight="1">
      <c r="A4" s="51" t="s">
        <v>100</v>
      </c>
      <c r="B4" s="51"/>
      <c r="C4" s="51"/>
      <c r="D4" s="51"/>
      <c r="E4" s="51"/>
      <c r="F4" s="51"/>
      <c r="G4" s="52"/>
    </row>
    <row r="5" spans="1:7" ht="76.5" customHeight="1">
      <c r="A5" s="53" t="s">
        <v>91</v>
      </c>
      <c r="B5" s="53"/>
      <c r="C5" s="53"/>
      <c r="D5" s="53"/>
      <c r="E5" s="53"/>
      <c r="F5" s="54"/>
      <c r="G5" s="52"/>
    </row>
    <row r="6" spans="1:7" ht="12" customHeight="1">
      <c r="A6" s="58" t="s">
        <v>8</v>
      </c>
      <c r="B6" s="59"/>
      <c r="C6" s="59"/>
      <c r="D6" s="59"/>
      <c r="E6" s="59"/>
      <c r="F6" s="59"/>
      <c r="G6" s="59"/>
    </row>
    <row r="7" spans="1:6" ht="6" customHeight="1">
      <c r="A7" s="4"/>
      <c r="B7" s="4"/>
      <c r="C7" s="4"/>
      <c r="D7" s="4"/>
      <c r="E7" s="4"/>
      <c r="F7" s="5"/>
    </row>
    <row r="8" spans="1:7" ht="12.75" customHeight="1">
      <c r="A8" s="60" t="s">
        <v>5</v>
      </c>
      <c r="B8" s="62" t="s">
        <v>51</v>
      </c>
      <c r="C8" s="62" t="s">
        <v>52</v>
      </c>
      <c r="D8" s="64" t="s">
        <v>50</v>
      </c>
      <c r="E8" s="65"/>
      <c r="F8" s="60" t="s">
        <v>9</v>
      </c>
      <c r="G8" s="60" t="s">
        <v>92</v>
      </c>
    </row>
    <row r="9" spans="1:7" ht="17.25" customHeight="1">
      <c r="A9" s="61"/>
      <c r="B9" s="63"/>
      <c r="C9" s="63"/>
      <c r="D9" s="66"/>
      <c r="E9" s="67"/>
      <c r="F9" s="61"/>
      <c r="G9" s="61"/>
    </row>
    <row r="10" spans="1:7" ht="11.25" customHeight="1">
      <c r="A10" s="6" t="s">
        <v>3</v>
      </c>
      <c r="B10" s="6"/>
      <c r="C10" s="6"/>
      <c r="D10" s="6"/>
      <c r="E10" s="6"/>
      <c r="F10" s="6" t="s">
        <v>10</v>
      </c>
      <c r="G10" s="6" t="s">
        <v>10</v>
      </c>
    </row>
    <row r="11" spans="1:7" ht="15.75" customHeight="1">
      <c r="A11" s="7" t="s">
        <v>64</v>
      </c>
      <c r="B11" s="7"/>
      <c r="C11" s="7"/>
      <c r="D11" s="7"/>
      <c r="E11" s="7"/>
      <c r="F11" s="8">
        <f>F12+F54</f>
        <v>7849985</v>
      </c>
      <c r="G11" s="8">
        <f>G12+G54</f>
        <v>7801860</v>
      </c>
    </row>
    <row r="12" spans="1:7" ht="14.25">
      <c r="A12" s="16" t="s">
        <v>65</v>
      </c>
      <c r="B12" s="16" t="s">
        <v>94</v>
      </c>
      <c r="C12" s="9"/>
      <c r="D12" s="10"/>
      <c r="E12" s="10"/>
      <c r="F12" s="8">
        <f>F13+F29+F42+F51+F44</f>
        <v>2282900</v>
      </c>
      <c r="G12" s="8">
        <f>G13+G29+G42+G51+G44</f>
        <v>2303900</v>
      </c>
    </row>
    <row r="13" spans="1:7" ht="25.5">
      <c r="A13" s="16" t="s">
        <v>67</v>
      </c>
      <c r="B13" s="16" t="s">
        <v>95</v>
      </c>
      <c r="C13" s="9"/>
      <c r="D13" s="10"/>
      <c r="E13" s="10"/>
      <c r="F13" s="8">
        <f>F14+F17+F20+F23+F26</f>
        <v>1327000</v>
      </c>
      <c r="G13" s="8">
        <f>G14+G17+G20+G23+G26</f>
        <v>1339000</v>
      </c>
    </row>
    <row r="14" spans="1:7" ht="38.25">
      <c r="A14" s="11" t="s">
        <v>68</v>
      </c>
      <c r="B14" s="11" t="s">
        <v>95</v>
      </c>
      <c r="C14" s="27"/>
      <c r="D14" s="12"/>
      <c r="E14" s="12"/>
      <c r="F14" s="13">
        <f>F15</f>
        <v>205000</v>
      </c>
      <c r="G14" s="13">
        <f>G15</f>
        <v>217000</v>
      </c>
    </row>
    <row r="15" spans="1:7" ht="15">
      <c r="A15" s="14" t="s">
        <v>28</v>
      </c>
      <c r="B15" s="14" t="s">
        <v>95</v>
      </c>
      <c r="C15" s="27">
        <v>500</v>
      </c>
      <c r="D15" s="12"/>
      <c r="E15" s="12"/>
      <c r="F15" s="13">
        <f>F16</f>
        <v>205000</v>
      </c>
      <c r="G15" s="13">
        <f>G16</f>
        <v>217000</v>
      </c>
    </row>
    <row r="16" spans="1:7" ht="15">
      <c r="A16" s="11" t="s">
        <v>18</v>
      </c>
      <c r="B16" s="14" t="s">
        <v>95</v>
      </c>
      <c r="C16" s="27">
        <v>500</v>
      </c>
      <c r="D16" s="12" t="s">
        <v>14</v>
      </c>
      <c r="E16" s="12" t="s">
        <v>19</v>
      </c>
      <c r="F16" s="13">
        <v>205000</v>
      </c>
      <c r="G16" s="13">
        <v>217000</v>
      </c>
    </row>
    <row r="17" spans="1:7" ht="38.25">
      <c r="A17" s="11" t="s">
        <v>69</v>
      </c>
      <c r="B17" s="11" t="s">
        <v>95</v>
      </c>
      <c r="C17" s="9"/>
      <c r="D17" s="12"/>
      <c r="E17" s="12"/>
      <c r="F17" s="13">
        <f>F18</f>
        <v>1070000</v>
      </c>
      <c r="G17" s="13">
        <f>G18</f>
        <v>1070000</v>
      </c>
    </row>
    <row r="18" spans="1:7" ht="15">
      <c r="A18" s="14" t="s">
        <v>28</v>
      </c>
      <c r="B18" s="11" t="s">
        <v>95</v>
      </c>
      <c r="C18" s="27">
        <v>500</v>
      </c>
      <c r="D18" s="12"/>
      <c r="E18" s="12"/>
      <c r="F18" s="13">
        <v>1070000</v>
      </c>
      <c r="G18" s="13">
        <v>1070000</v>
      </c>
    </row>
    <row r="19" spans="1:7" ht="15">
      <c r="A19" s="11" t="s">
        <v>21</v>
      </c>
      <c r="B19" s="11" t="s">
        <v>95</v>
      </c>
      <c r="C19" s="27">
        <v>500</v>
      </c>
      <c r="D19" s="12" t="s">
        <v>20</v>
      </c>
      <c r="E19" s="12" t="s">
        <v>7</v>
      </c>
      <c r="F19" s="13">
        <v>100200</v>
      </c>
      <c r="G19" s="13">
        <v>100200</v>
      </c>
    </row>
    <row r="20" spans="1:7" ht="38.25">
      <c r="A20" s="11" t="s">
        <v>71</v>
      </c>
      <c r="B20" s="14" t="s">
        <v>95</v>
      </c>
      <c r="C20" s="27"/>
      <c r="D20" s="12"/>
      <c r="E20" s="12"/>
      <c r="F20" s="13">
        <f>F21</f>
        <v>30000</v>
      </c>
      <c r="G20" s="13">
        <f>G21</f>
        <v>30000</v>
      </c>
    </row>
    <row r="21" spans="1:7" ht="15">
      <c r="A21" s="14" t="s">
        <v>28</v>
      </c>
      <c r="B21" s="14" t="s">
        <v>95</v>
      </c>
      <c r="C21" s="27">
        <v>500</v>
      </c>
      <c r="D21" s="12"/>
      <c r="E21" s="12"/>
      <c r="F21" s="13">
        <f>F22</f>
        <v>30000</v>
      </c>
      <c r="G21" s="13">
        <f>G22</f>
        <v>30000</v>
      </c>
    </row>
    <row r="22" spans="1:7" ht="15">
      <c r="A22" s="11" t="s">
        <v>21</v>
      </c>
      <c r="B22" s="11" t="s">
        <v>95</v>
      </c>
      <c r="C22" s="27">
        <v>500</v>
      </c>
      <c r="D22" s="12" t="s">
        <v>20</v>
      </c>
      <c r="E22" s="12" t="s">
        <v>7</v>
      </c>
      <c r="F22" s="13">
        <v>30000</v>
      </c>
      <c r="G22" s="13">
        <v>30000</v>
      </c>
    </row>
    <row r="23" spans="1:7" ht="51">
      <c r="A23" s="11" t="s">
        <v>72</v>
      </c>
      <c r="B23" s="14" t="s">
        <v>95</v>
      </c>
      <c r="C23" s="9"/>
      <c r="D23" s="12"/>
      <c r="E23" s="12"/>
      <c r="F23" s="13">
        <f>F24</f>
        <v>20000</v>
      </c>
      <c r="G23" s="13">
        <f>G24</f>
        <v>20000</v>
      </c>
    </row>
    <row r="24" spans="1:7" ht="15">
      <c r="A24" s="14" t="s">
        <v>28</v>
      </c>
      <c r="B24" s="14" t="s">
        <v>95</v>
      </c>
      <c r="C24" s="27">
        <v>500</v>
      </c>
      <c r="D24" s="12"/>
      <c r="E24" s="12"/>
      <c r="F24" s="13">
        <f>F25</f>
        <v>20000</v>
      </c>
      <c r="G24" s="13">
        <f>G25</f>
        <v>20000</v>
      </c>
    </row>
    <row r="25" spans="1:7" ht="15">
      <c r="A25" s="11" t="s">
        <v>21</v>
      </c>
      <c r="B25" s="11" t="s">
        <v>95</v>
      </c>
      <c r="C25" s="27">
        <v>500</v>
      </c>
      <c r="D25" s="12" t="s">
        <v>20</v>
      </c>
      <c r="E25" s="12" t="s">
        <v>7</v>
      </c>
      <c r="F25" s="13">
        <v>20000</v>
      </c>
      <c r="G25" s="13">
        <v>20000</v>
      </c>
    </row>
    <row r="26" spans="1:7" ht="51">
      <c r="A26" s="11" t="s">
        <v>70</v>
      </c>
      <c r="B26" s="14" t="s">
        <v>95</v>
      </c>
      <c r="C26" s="27"/>
      <c r="D26" s="12"/>
      <c r="E26" s="12"/>
      <c r="F26" s="13">
        <f>F27</f>
        <v>2000</v>
      </c>
      <c r="G26" s="13">
        <f>G27</f>
        <v>2000</v>
      </c>
    </row>
    <row r="27" spans="1:7" ht="15">
      <c r="A27" s="14" t="s">
        <v>28</v>
      </c>
      <c r="B27" s="14" t="s">
        <v>56</v>
      </c>
      <c r="C27" s="27">
        <v>500</v>
      </c>
      <c r="D27" s="12"/>
      <c r="E27" s="12"/>
      <c r="F27" s="13">
        <f>F28</f>
        <v>2000</v>
      </c>
      <c r="G27" s="13">
        <f>G28</f>
        <v>2000</v>
      </c>
    </row>
    <row r="28" spans="1:7" ht="15">
      <c r="A28" s="11" t="s">
        <v>21</v>
      </c>
      <c r="B28" s="11" t="s">
        <v>56</v>
      </c>
      <c r="C28" s="27">
        <v>500</v>
      </c>
      <c r="D28" s="12" t="s">
        <v>20</v>
      </c>
      <c r="E28" s="12" t="s">
        <v>7</v>
      </c>
      <c r="F28" s="13">
        <v>2000</v>
      </c>
      <c r="G28" s="13">
        <v>2000</v>
      </c>
    </row>
    <row r="29" spans="1:7" ht="38.25">
      <c r="A29" s="16" t="s">
        <v>73</v>
      </c>
      <c r="B29" s="16" t="s">
        <v>53</v>
      </c>
      <c r="C29" s="9"/>
      <c r="D29" s="10"/>
      <c r="E29" s="10"/>
      <c r="F29" s="8">
        <f>F30+F33+F36+F39</f>
        <v>132200</v>
      </c>
      <c r="G29" s="8">
        <f>G30+G33+G36+G39</f>
        <v>134500</v>
      </c>
    </row>
    <row r="30" spans="1:7" ht="63.75">
      <c r="A30" s="11" t="s">
        <v>74</v>
      </c>
      <c r="B30" s="11" t="s">
        <v>53</v>
      </c>
      <c r="C30" s="27"/>
      <c r="D30" s="12"/>
      <c r="E30" s="12"/>
      <c r="F30" s="13">
        <f>F31</f>
        <v>93900</v>
      </c>
      <c r="G30" s="13">
        <f>G31</f>
        <v>93900</v>
      </c>
    </row>
    <row r="31" spans="1:7" ht="15">
      <c r="A31" s="14" t="s">
        <v>28</v>
      </c>
      <c r="B31" s="11" t="s">
        <v>53</v>
      </c>
      <c r="C31" s="27">
        <v>500</v>
      </c>
      <c r="D31" s="12"/>
      <c r="E31" s="12"/>
      <c r="F31" s="13">
        <f>F32</f>
        <v>93900</v>
      </c>
      <c r="G31" s="13">
        <f>G32</f>
        <v>93900</v>
      </c>
    </row>
    <row r="32" spans="1:7" ht="15">
      <c r="A32" s="11" t="s">
        <v>46</v>
      </c>
      <c r="B32" s="11" t="s">
        <v>53</v>
      </c>
      <c r="C32" s="27">
        <v>500</v>
      </c>
      <c r="D32" s="12" t="s">
        <v>7</v>
      </c>
      <c r="E32" s="12" t="s">
        <v>4</v>
      </c>
      <c r="F32" s="13">
        <v>93900</v>
      </c>
      <c r="G32" s="13">
        <v>93900</v>
      </c>
    </row>
    <row r="33" spans="1:7" ht="63.75">
      <c r="A33" s="11" t="s">
        <v>75</v>
      </c>
      <c r="B33" s="11" t="s">
        <v>53</v>
      </c>
      <c r="C33" s="27"/>
      <c r="D33" s="12"/>
      <c r="E33" s="12"/>
      <c r="F33" s="13">
        <f>F34</f>
        <v>11000</v>
      </c>
      <c r="G33" s="13">
        <f>G34</f>
        <v>12000</v>
      </c>
    </row>
    <row r="34" spans="1:7" ht="15">
      <c r="A34" s="14" t="s">
        <v>28</v>
      </c>
      <c r="B34" s="11" t="s">
        <v>53</v>
      </c>
      <c r="C34" s="27">
        <v>500</v>
      </c>
      <c r="D34" s="12"/>
      <c r="E34" s="12"/>
      <c r="F34" s="13">
        <f>F35</f>
        <v>11000</v>
      </c>
      <c r="G34" s="13">
        <f>G35</f>
        <v>12000</v>
      </c>
    </row>
    <row r="35" spans="1:7" ht="15">
      <c r="A35" s="11" t="s">
        <v>46</v>
      </c>
      <c r="B35" s="11" t="s">
        <v>53</v>
      </c>
      <c r="C35" s="27">
        <v>500</v>
      </c>
      <c r="D35" s="12" t="s">
        <v>7</v>
      </c>
      <c r="E35" s="12" t="s">
        <v>4</v>
      </c>
      <c r="F35" s="13">
        <v>11000</v>
      </c>
      <c r="G35" s="13">
        <v>12000</v>
      </c>
    </row>
    <row r="36" spans="1:7" ht="63.75">
      <c r="A36" s="11" t="s">
        <v>76</v>
      </c>
      <c r="B36" s="11" t="s">
        <v>53</v>
      </c>
      <c r="C36" s="12"/>
      <c r="D36" s="12"/>
      <c r="E36" s="27"/>
      <c r="F36" s="13">
        <f>F37</f>
        <v>26300</v>
      </c>
      <c r="G36" s="13">
        <f>G37</f>
        <v>27600</v>
      </c>
    </row>
    <row r="37" spans="1:7" ht="15">
      <c r="A37" s="11" t="s">
        <v>22</v>
      </c>
      <c r="B37" s="11" t="s">
        <v>53</v>
      </c>
      <c r="C37" s="12" t="s">
        <v>54</v>
      </c>
      <c r="D37" s="12"/>
      <c r="E37" s="27"/>
      <c r="F37" s="13">
        <f>F38</f>
        <v>26300</v>
      </c>
      <c r="G37" s="13">
        <f>G38</f>
        <v>27600</v>
      </c>
    </row>
    <row r="38" spans="1:7" ht="15">
      <c r="A38" s="11" t="s">
        <v>16</v>
      </c>
      <c r="B38" s="11" t="s">
        <v>53</v>
      </c>
      <c r="C38" s="12" t="s">
        <v>54</v>
      </c>
      <c r="D38" s="12" t="s">
        <v>0</v>
      </c>
      <c r="E38" s="27">
        <v>13</v>
      </c>
      <c r="F38" s="13">
        <v>26300</v>
      </c>
      <c r="G38" s="13">
        <v>27600</v>
      </c>
    </row>
    <row r="39" spans="1:7" ht="51">
      <c r="A39" s="11" t="s">
        <v>77</v>
      </c>
      <c r="B39" s="11" t="s">
        <v>53</v>
      </c>
      <c r="C39" s="12"/>
      <c r="D39" s="12"/>
      <c r="E39" s="27"/>
      <c r="F39" s="13">
        <f>F40</f>
        <v>1000</v>
      </c>
      <c r="G39" s="13">
        <f>G40</f>
        <v>1000</v>
      </c>
    </row>
    <row r="40" spans="1:7" ht="15">
      <c r="A40" s="11" t="s">
        <v>22</v>
      </c>
      <c r="B40" s="11" t="s">
        <v>53</v>
      </c>
      <c r="C40" s="12" t="s">
        <v>54</v>
      </c>
      <c r="D40" s="12"/>
      <c r="E40" s="27"/>
      <c r="F40" s="13">
        <f>F41</f>
        <v>1000</v>
      </c>
      <c r="G40" s="13">
        <f>G41</f>
        <v>1000</v>
      </c>
    </row>
    <row r="41" spans="1:7" ht="15">
      <c r="A41" s="11" t="s">
        <v>16</v>
      </c>
      <c r="B41" s="11" t="s">
        <v>53</v>
      </c>
      <c r="C41" s="12" t="s">
        <v>54</v>
      </c>
      <c r="D41" s="12" t="s">
        <v>0</v>
      </c>
      <c r="E41" s="27">
        <v>13</v>
      </c>
      <c r="F41" s="13">
        <v>1000</v>
      </c>
      <c r="G41" s="13">
        <v>1000</v>
      </c>
    </row>
    <row r="42" spans="1:7" ht="14.25">
      <c r="A42" s="16" t="s">
        <v>78</v>
      </c>
      <c r="B42" s="30" t="s">
        <v>96</v>
      </c>
      <c r="C42" s="10"/>
      <c r="D42" s="10"/>
      <c r="E42" s="9"/>
      <c r="F42" s="8">
        <f>F43</f>
        <v>480000</v>
      </c>
      <c r="G42" s="8">
        <f>G43</f>
        <v>480000</v>
      </c>
    </row>
    <row r="43" spans="1:7" ht="38.25">
      <c r="A43" s="11" t="s">
        <v>79</v>
      </c>
      <c r="B43" s="31" t="s">
        <v>96</v>
      </c>
      <c r="C43" s="12"/>
      <c r="D43" s="12"/>
      <c r="E43" s="12"/>
      <c r="F43" s="13">
        <f>F49</f>
        <v>480000</v>
      </c>
      <c r="G43" s="13">
        <f>G49</f>
        <v>480000</v>
      </c>
    </row>
    <row r="44" spans="1:7" ht="24">
      <c r="A44" s="28" t="s">
        <v>81</v>
      </c>
      <c r="B44" s="31"/>
      <c r="C44" s="12"/>
      <c r="D44" s="12"/>
      <c r="E44" s="12"/>
      <c r="F44" s="13">
        <f>F45+F47</f>
        <v>81100</v>
      </c>
      <c r="G44" s="13">
        <f>G45+G47</f>
        <v>85400</v>
      </c>
    </row>
    <row r="45" spans="1:7" ht="38.25">
      <c r="A45" s="11" t="s">
        <v>82</v>
      </c>
      <c r="B45" s="31"/>
      <c r="C45" s="12"/>
      <c r="D45" s="12"/>
      <c r="E45" s="12"/>
      <c r="F45" s="13">
        <v>29600</v>
      </c>
      <c r="G45" s="13">
        <v>31200</v>
      </c>
    </row>
    <row r="46" spans="1:7" ht="15">
      <c r="A46" s="14" t="s">
        <v>48</v>
      </c>
      <c r="B46" s="31"/>
      <c r="C46" s="12" t="s">
        <v>54</v>
      </c>
      <c r="D46" s="12" t="s">
        <v>0</v>
      </c>
      <c r="E46" s="12" t="s">
        <v>6</v>
      </c>
      <c r="F46" s="13">
        <v>29600</v>
      </c>
      <c r="G46" s="13">
        <v>31200</v>
      </c>
    </row>
    <row r="47" spans="1:7" ht="63.75">
      <c r="A47" s="11" t="s">
        <v>83</v>
      </c>
      <c r="B47" s="31"/>
      <c r="C47" s="12"/>
      <c r="D47" s="12"/>
      <c r="E47" s="12"/>
      <c r="F47" s="13">
        <v>51500</v>
      </c>
      <c r="G47" s="13">
        <v>54200</v>
      </c>
    </row>
    <row r="48" spans="1:7" ht="15">
      <c r="A48" s="14" t="s">
        <v>48</v>
      </c>
      <c r="B48" s="31"/>
      <c r="C48" s="12" t="s">
        <v>54</v>
      </c>
      <c r="D48" s="12" t="s">
        <v>63</v>
      </c>
      <c r="E48" s="12" t="s">
        <v>63</v>
      </c>
      <c r="F48" s="13">
        <v>51500</v>
      </c>
      <c r="G48" s="13">
        <v>54200</v>
      </c>
    </row>
    <row r="49" spans="1:7" ht="15">
      <c r="A49" s="14" t="s">
        <v>59</v>
      </c>
      <c r="B49" s="31" t="s">
        <v>96</v>
      </c>
      <c r="C49" s="12" t="s">
        <v>54</v>
      </c>
      <c r="D49" s="12"/>
      <c r="E49" s="12"/>
      <c r="F49" s="13">
        <f>F50</f>
        <v>480000</v>
      </c>
      <c r="G49" s="13">
        <f>G50</f>
        <v>480000</v>
      </c>
    </row>
    <row r="50" spans="1:7" ht="15">
      <c r="A50" s="11" t="s">
        <v>47</v>
      </c>
      <c r="B50" s="31" t="s">
        <v>96</v>
      </c>
      <c r="C50" s="12" t="s">
        <v>54</v>
      </c>
      <c r="D50" s="12" t="s">
        <v>20</v>
      </c>
      <c r="E50" s="12" t="s">
        <v>0</v>
      </c>
      <c r="F50" s="13">
        <v>480000</v>
      </c>
      <c r="G50" s="13">
        <v>480000</v>
      </c>
    </row>
    <row r="51" spans="1:7" ht="24">
      <c r="A51" s="28" t="s">
        <v>80</v>
      </c>
      <c r="B51" s="30" t="s">
        <v>97</v>
      </c>
      <c r="C51" s="10"/>
      <c r="D51" s="10"/>
      <c r="E51" s="10"/>
      <c r="F51" s="17">
        <f>F52</f>
        <v>262600</v>
      </c>
      <c r="G51" s="17">
        <f>G52</f>
        <v>265000</v>
      </c>
    </row>
    <row r="52" spans="1:7" ht="15">
      <c r="A52" s="14" t="s">
        <v>48</v>
      </c>
      <c r="B52" s="31" t="s">
        <v>98</v>
      </c>
      <c r="C52" s="12" t="s">
        <v>49</v>
      </c>
      <c r="D52" s="12"/>
      <c r="E52" s="12"/>
      <c r="F52" s="15">
        <f>F53</f>
        <v>262600</v>
      </c>
      <c r="G52" s="15">
        <f>G53</f>
        <v>265000</v>
      </c>
    </row>
    <row r="53" spans="1:7" ht="15">
      <c r="A53" s="11" t="s">
        <v>23</v>
      </c>
      <c r="B53" s="31" t="s">
        <v>98</v>
      </c>
      <c r="C53" s="12" t="s">
        <v>49</v>
      </c>
      <c r="D53" s="12" t="s">
        <v>2</v>
      </c>
      <c r="E53" s="12" t="s">
        <v>0</v>
      </c>
      <c r="F53" s="15">
        <v>262600</v>
      </c>
      <c r="G53" s="15">
        <v>265000</v>
      </c>
    </row>
    <row r="54" spans="1:7" ht="14.25">
      <c r="A54" s="9" t="s">
        <v>24</v>
      </c>
      <c r="B54" s="10"/>
      <c r="C54" s="10"/>
      <c r="D54" s="10"/>
      <c r="E54" s="9"/>
      <c r="F54" s="8">
        <f>F55+F59+F63+F73+F77+F81+F85+F95+F89+F92</f>
        <v>5567085</v>
      </c>
      <c r="G54" s="8">
        <f>G55+G59+G63+G73+G77+G81+G85+G95+G89+G92</f>
        <v>5497960</v>
      </c>
    </row>
    <row r="55" spans="1:7" ht="15">
      <c r="A55" s="11" t="s">
        <v>24</v>
      </c>
      <c r="B55" s="12" t="s">
        <v>25</v>
      </c>
      <c r="C55" s="12"/>
      <c r="D55" s="12"/>
      <c r="E55" s="12"/>
      <c r="F55" s="13">
        <f aca="true" t="shared" si="0" ref="F55:G57">F56</f>
        <v>652300</v>
      </c>
      <c r="G55" s="13">
        <f t="shared" si="0"/>
        <v>660440</v>
      </c>
    </row>
    <row r="56" spans="1:7" ht="15">
      <c r="A56" s="14" t="s">
        <v>26</v>
      </c>
      <c r="B56" s="12" t="s">
        <v>27</v>
      </c>
      <c r="C56" s="12"/>
      <c r="D56" s="12"/>
      <c r="E56" s="12"/>
      <c r="F56" s="13">
        <f t="shared" si="0"/>
        <v>652300</v>
      </c>
      <c r="G56" s="13">
        <f t="shared" si="0"/>
        <v>660440</v>
      </c>
    </row>
    <row r="57" spans="1:7" ht="15">
      <c r="A57" s="14" t="s">
        <v>28</v>
      </c>
      <c r="B57" s="12" t="s">
        <v>55</v>
      </c>
      <c r="C57" s="12" t="s">
        <v>54</v>
      </c>
      <c r="D57" s="12"/>
      <c r="E57" s="12"/>
      <c r="F57" s="13">
        <f t="shared" si="0"/>
        <v>652300</v>
      </c>
      <c r="G57" s="13">
        <f t="shared" si="0"/>
        <v>660440</v>
      </c>
    </row>
    <row r="58" spans="1:7" ht="25.5">
      <c r="A58" s="11" t="s">
        <v>11</v>
      </c>
      <c r="B58" s="12" t="s">
        <v>55</v>
      </c>
      <c r="C58" s="12" t="s">
        <v>54</v>
      </c>
      <c r="D58" s="12" t="s">
        <v>0</v>
      </c>
      <c r="E58" s="12" t="s">
        <v>1</v>
      </c>
      <c r="F58" s="13">
        <v>652300</v>
      </c>
      <c r="G58" s="13">
        <v>660440</v>
      </c>
    </row>
    <row r="59" spans="1:7" ht="15">
      <c r="A59" s="11" t="s">
        <v>24</v>
      </c>
      <c r="B59" s="12" t="s">
        <v>29</v>
      </c>
      <c r="C59" s="12"/>
      <c r="D59" s="12"/>
      <c r="E59" s="12"/>
      <c r="F59" s="13">
        <f aca="true" t="shared" si="1" ref="F59:G61">F60</f>
        <v>24000</v>
      </c>
      <c r="G59" s="13">
        <f t="shared" si="1"/>
        <v>24000</v>
      </c>
    </row>
    <row r="60" spans="1:7" ht="15">
      <c r="A60" s="14" t="s">
        <v>30</v>
      </c>
      <c r="B60" s="12" t="s">
        <v>31</v>
      </c>
      <c r="C60" s="12"/>
      <c r="D60" s="12"/>
      <c r="E60" s="12"/>
      <c r="F60" s="13">
        <f t="shared" si="1"/>
        <v>24000</v>
      </c>
      <c r="G60" s="13">
        <f t="shared" si="1"/>
        <v>24000</v>
      </c>
    </row>
    <row r="61" spans="1:7" ht="15">
      <c r="A61" s="14" t="s">
        <v>28</v>
      </c>
      <c r="B61" s="12" t="s">
        <v>31</v>
      </c>
      <c r="C61" s="12" t="s">
        <v>54</v>
      </c>
      <c r="D61" s="12"/>
      <c r="E61" s="12"/>
      <c r="F61" s="13">
        <f t="shared" si="1"/>
        <v>24000</v>
      </c>
      <c r="G61" s="13">
        <f t="shared" si="1"/>
        <v>24000</v>
      </c>
    </row>
    <row r="62" spans="1:7" ht="36">
      <c r="A62" s="14" t="s">
        <v>12</v>
      </c>
      <c r="B62" s="12" t="s">
        <v>31</v>
      </c>
      <c r="C62" s="12" t="s">
        <v>54</v>
      </c>
      <c r="D62" s="12" t="s">
        <v>0</v>
      </c>
      <c r="E62" s="12" t="s">
        <v>7</v>
      </c>
      <c r="F62" s="13">
        <v>24000</v>
      </c>
      <c r="G62" s="13">
        <v>24000</v>
      </c>
    </row>
    <row r="63" spans="1:7" ht="15">
      <c r="A63" s="11" t="s">
        <v>24</v>
      </c>
      <c r="B63" s="12" t="s">
        <v>32</v>
      </c>
      <c r="C63" s="12"/>
      <c r="D63" s="12"/>
      <c r="E63" s="12"/>
      <c r="F63" s="15">
        <f>F64+F67+F70</f>
        <v>4202080</v>
      </c>
      <c r="G63" s="15">
        <f>G64+G67+G70</f>
        <v>4172940</v>
      </c>
    </row>
    <row r="64" spans="1:7" ht="15">
      <c r="A64" s="14" t="s">
        <v>33</v>
      </c>
      <c r="B64" s="12" t="s">
        <v>34</v>
      </c>
      <c r="C64" s="12"/>
      <c r="D64" s="12"/>
      <c r="E64" s="12"/>
      <c r="F64" s="15">
        <f>F65</f>
        <v>4159345</v>
      </c>
      <c r="G64" s="15">
        <f>G65</f>
        <v>4130205</v>
      </c>
    </row>
    <row r="65" spans="1:7" ht="15">
      <c r="A65" s="14" t="s">
        <v>28</v>
      </c>
      <c r="B65" s="12" t="s">
        <v>34</v>
      </c>
      <c r="C65" s="12" t="s">
        <v>54</v>
      </c>
      <c r="D65" s="12"/>
      <c r="E65" s="12"/>
      <c r="F65" s="15">
        <f>F66</f>
        <v>4159345</v>
      </c>
      <c r="G65" s="15">
        <f>G66</f>
        <v>4130205</v>
      </c>
    </row>
    <row r="66" spans="1:7" ht="36">
      <c r="A66" s="14" t="s">
        <v>13</v>
      </c>
      <c r="B66" s="12" t="s">
        <v>34</v>
      </c>
      <c r="C66" s="12" t="s">
        <v>54</v>
      </c>
      <c r="D66" s="12" t="s">
        <v>0</v>
      </c>
      <c r="E66" s="12" t="s">
        <v>14</v>
      </c>
      <c r="F66" s="34">
        <v>4159345</v>
      </c>
      <c r="G66" s="34">
        <v>4130205</v>
      </c>
    </row>
    <row r="67" spans="1:7" ht="25.5">
      <c r="A67" s="11" t="s">
        <v>35</v>
      </c>
      <c r="B67" s="12" t="s">
        <v>34</v>
      </c>
      <c r="C67" s="12"/>
      <c r="D67" s="12"/>
      <c r="E67" s="12"/>
      <c r="F67" s="13">
        <f>F68</f>
        <v>20226</v>
      </c>
      <c r="G67" s="13">
        <f>G68</f>
        <v>20226</v>
      </c>
    </row>
    <row r="68" spans="1:7" ht="15">
      <c r="A68" s="11" t="s">
        <v>36</v>
      </c>
      <c r="B68" s="12" t="s">
        <v>34</v>
      </c>
      <c r="C68" s="12" t="s">
        <v>37</v>
      </c>
      <c r="D68" s="12"/>
      <c r="E68" s="12"/>
      <c r="F68" s="13">
        <f>F69</f>
        <v>20226</v>
      </c>
      <c r="G68" s="13">
        <f>G69</f>
        <v>20226</v>
      </c>
    </row>
    <row r="69" spans="1:7" ht="36">
      <c r="A69" s="14" t="s">
        <v>13</v>
      </c>
      <c r="B69" s="12" t="s">
        <v>34</v>
      </c>
      <c r="C69" s="12" t="s">
        <v>37</v>
      </c>
      <c r="D69" s="12" t="s">
        <v>0</v>
      </c>
      <c r="E69" s="12" t="s">
        <v>14</v>
      </c>
      <c r="F69" s="13">
        <v>20226</v>
      </c>
      <c r="G69" s="13">
        <v>20226</v>
      </c>
    </row>
    <row r="70" spans="1:7" ht="38.25">
      <c r="A70" s="11" t="s">
        <v>38</v>
      </c>
      <c r="B70" s="12" t="s">
        <v>34</v>
      </c>
      <c r="C70" s="12"/>
      <c r="D70" s="12"/>
      <c r="E70" s="12"/>
      <c r="F70" s="13">
        <f>F71</f>
        <v>22509</v>
      </c>
      <c r="G70" s="13">
        <f>G71</f>
        <v>22509</v>
      </c>
    </row>
    <row r="71" spans="1:7" ht="15">
      <c r="A71" s="11" t="s">
        <v>36</v>
      </c>
      <c r="B71" s="12" t="s">
        <v>34</v>
      </c>
      <c r="C71" s="12" t="s">
        <v>37</v>
      </c>
      <c r="D71" s="12"/>
      <c r="E71" s="12"/>
      <c r="F71" s="13">
        <f>F72</f>
        <v>22509</v>
      </c>
      <c r="G71" s="13">
        <f>G72</f>
        <v>22509</v>
      </c>
    </row>
    <row r="72" spans="1:7" ht="36">
      <c r="A72" s="14" t="s">
        <v>13</v>
      </c>
      <c r="B72" s="12" t="s">
        <v>34</v>
      </c>
      <c r="C72" s="12" t="s">
        <v>37</v>
      </c>
      <c r="D72" s="12" t="s">
        <v>0</v>
      </c>
      <c r="E72" s="12" t="s">
        <v>14</v>
      </c>
      <c r="F72" s="13">
        <v>22509</v>
      </c>
      <c r="G72" s="13">
        <v>22509</v>
      </c>
    </row>
    <row r="73" spans="1:7" ht="15">
      <c r="A73" s="11" t="s">
        <v>24</v>
      </c>
      <c r="B73" s="12" t="s">
        <v>40</v>
      </c>
      <c r="C73" s="12"/>
      <c r="D73" s="12"/>
      <c r="E73" s="12"/>
      <c r="F73" s="13">
        <f aca="true" t="shared" si="2" ref="F73:G75">F74</f>
        <v>10000</v>
      </c>
      <c r="G73" s="13">
        <f t="shared" si="2"/>
        <v>10000</v>
      </c>
    </row>
    <row r="74" spans="1:7" ht="15">
      <c r="A74" s="11" t="s">
        <v>15</v>
      </c>
      <c r="B74" s="12" t="s">
        <v>41</v>
      </c>
      <c r="C74" s="12"/>
      <c r="D74" s="12"/>
      <c r="E74" s="12"/>
      <c r="F74" s="13">
        <f t="shared" si="2"/>
        <v>10000</v>
      </c>
      <c r="G74" s="13">
        <f t="shared" si="2"/>
        <v>10000</v>
      </c>
    </row>
    <row r="75" spans="1:7" ht="15">
      <c r="A75" s="11" t="s">
        <v>42</v>
      </c>
      <c r="B75" s="12" t="s">
        <v>41</v>
      </c>
      <c r="C75" s="12" t="s">
        <v>43</v>
      </c>
      <c r="D75" s="12"/>
      <c r="E75" s="12"/>
      <c r="F75" s="13">
        <f t="shared" si="2"/>
        <v>10000</v>
      </c>
      <c r="G75" s="13">
        <f t="shared" si="2"/>
        <v>10000</v>
      </c>
    </row>
    <row r="76" spans="1:7" ht="15">
      <c r="A76" s="11" t="s">
        <v>39</v>
      </c>
      <c r="B76" s="12" t="s">
        <v>41</v>
      </c>
      <c r="C76" s="12" t="s">
        <v>43</v>
      </c>
      <c r="D76" s="12" t="s">
        <v>0</v>
      </c>
      <c r="E76" s="12" t="s">
        <v>2</v>
      </c>
      <c r="F76" s="13">
        <v>10000</v>
      </c>
      <c r="G76" s="13">
        <v>10000</v>
      </c>
    </row>
    <row r="77" spans="1:7" ht="15">
      <c r="A77" s="11" t="s">
        <v>24</v>
      </c>
      <c r="B77" s="12"/>
      <c r="C77" s="12"/>
      <c r="D77" s="12"/>
      <c r="E77" s="27"/>
      <c r="F77" s="13">
        <f aca="true" t="shared" si="3" ref="F77:G79">F78</f>
        <v>7800</v>
      </c>
      <c r="G77" s="13">
        <f t="shared" si="3"/>
        <v>7800</v>
      </c>
    </row>
    <row r="78" spans="1:7" ht="25.5">
      <c r="A78" s="29" t="s">
        <v>44</v>
      </c>
      <c r="B78" s="12"/>
      <c r="C78" s="12"/>
      <c r="D78" s="12"/>
      <c r="E78" s="27"/>
      <c r="F78" s="13">
        <f t="shared" si="3"/>
        <v>7800</v>
      </c>
      <c r="G78" s="13">
        <f t="shared" si="3"/>
        <v>7800</v>
      </c>
    </row>
    <row r="79" spans="1:7" ht="15">
      <c r="A79" s="11" t="s">
        <v>22</v>
      </c>
      <c r="B79" s="12"/>
      <c r="C79" s="12" t="s">
        <v>54</v>
      </c>
      <c r="D79" s="12"/>
      <c r="E79" s="27"/>
      <c r="F79" s="13">
        <f t="shared" si="3"/>
        <v>7800</v>
      </c>
      <c r="G79" s="13">
        <f t="shared" si="3"/>
        <v>7800</v>
      </c>
    </row>
    <row r="80" spans="1:7" ht="15">
      <c r="A80" s="11" t="s">
        <v>16</v>
      </c>
      <c r="B80" s="12"/>
      <c r="C80" s="12" t="s">
        <v>54</v>
      </c>
      <c r="D80" s="12" t="s">
        <v>0</v>
      </c>
      <c r="E80" s="27">
        <v>13</v>
      </c>
      <c r="F80" s="13">
        <v>7800</v>
      </c>
      <c r="G80" s="13">
        <v>7800</v>
      </c>
    </row>
    <row r="81" spans="1:7" ht="15">
      <c r="A81" s="11" t="s">
        <v>24</v>
      </c>
      <c r="B81" s="12"/>
      <c r="C81" s="12"/>
      <c r="D81" s="12"/>
      <c r="E81" s="12"/>
      <c r="F81" s="13">
        <f aca="true" t="shared" si="4" ref="F81:G83">F82</f>
        <v>284480</v>
      </c>
      <c r="G81" s="13">
        <f t="shared" si="4"/>
        <v>284480</v>
      </c>
    </row>
    <row r="82" spans="1:7" ht="53.25" customHeight="1">
      <c r="A82" s="11" t="s">
        <v>45</v>
      </c>
      <c r="B82" s="12"/>
      <c r="C82" s="12"/>
      <c r="D82" s="12"/>
      <c r="E82" s="12"/>
      <c r="F82" s="13">
        <f t="shared" si="4"/>
        <v>284480</v>
      </c>
      <c r="G82" s="13">
        <f t="shared" si="4"/>
        <v>284480</v>
      </c>
    </row>
    <row r="83" spans="1:7" ht="15">
      <c r="A83" s="14" t="s">
        <v>28</v>
      </c>
      <c r="B83" s="12"/>
      <c r="C83" s="12" t="s">
        <v>54</v>
      </c>
      <c r="D83" s="12"/>
      <c r="E83" s="12"/>
      <c r="F83" s="13">
        <f t="shared" si="4"/>
        <v>284480</v>
      </c>
      <c r="G83" s="13">
        <f t="shared" si="4"/>
        <v>284480</v>
      </c>
    </row>
    <row r="84" spans="1:7" ht="15">
      <c r="A84" s="11" t="s">
        <v>17</v>
      </c>
      <c r="B84" s="12"/>
      <c r="C84" s="12" t="s">
        <v>54</v>
      </c>
      <c r="D84" s="12" t="s">
        <v>1</v>
      </c>
      <c r="E84" s="12" t="s">
        <v>7</v>
      </c>
      <c r="F84" s="13">
        <v>284480</v>
      </c>
      <c r="G84" s="13">
        <v>284480</v>
      </c>
    </row>
    <row r="85" spans="1:7" ht="15">
      <c r="A85" s="11" t="s">
        <v>24</v>
      </c>
      <c r="B85" s="12"/>
      <c r="C85" s="12"/>
      <c r="D85" s="12"/>
      <c r="E85" s="12"/>
      <c r="F85" s="15">
        <f aca="true" t="shared" si="5" ref="F85:G87">F86</f>
        <v>299800</v>
      </c>
      <c r="G85" s="15">
        <f t="shared" si="5"/>
        <v>297300</v>
      </c>
    </row>
    <row r="86" spans="1:7" ht="15">
      <c r="A86" s="14" t="s">
        <v>60</v>
      </c>
      <c r="B86" s="12"/>
      <c r="C86" s="12"/>
      <c r="D86" s="12"/>
      <c r="E86" s="12"/>
      <c r="F86" s="15">
        <f t="shared" si="5"/>
        <v>299800</v>
      </c>
      <c r="G86" s="15">
        <f t="shared" si="5"/>
        <v>297300</v>
      </c>
    </row>
    <row r="87" spans="1:7" ht="15">
      <c r="A87" s="14" t="s">
        <v>28</v>
      </c>
      <c r="B87" s="12"/>
      <c r="C87" s="12" t="s">
        <v>54</v>
      </c>
      <c r="D87" s="12"/>
      <c r="E87" s="12"/>
      <c r="F87" s="15">
        <f t="shared" si="5"/>
        <v>299800</v>
      </c>
      <c r="G87" s="15">
        <f t="shared" si="5"/>
        <v>297300</v>
      </c>
    </row>
    <row r="88" spans="1:7" ht="15">
      <c r="A88" s="14" t="s">
        <v>84</v>
      </c>
      <c r="B88" s="12"/>
      <c r="C88" s="12" t="s">
        <v>54</v>
      </c>
      <c r="D88" s="12" t="s">
        <v>14</v>
      </c>
      <c r="E88" s="12" t="s">
        <v>19</v>
      </c>
      <c r="F88" s="15">
        <v>299800</v>
      </c>
      <c r="G88" s="15">
        <v>297300</v>
      </c>
    </row>
    <row r="89" spans="1:7" ht="15">
      <c r="A89" s="11" t="s">
        <v>24</v>
      </c>
      <c r="B89" s="12"/>
      <c r="C89" s="12"/>
      <c r="D89" s="12"/>
      <c r="E89" s="12"/>
      <c r="F89" s="15">
        <v>17000</v>
      </c>
      <c r="G89" s="15">
        <v>17000</v>
      </c>
    </row>
    <row r="90" spans="1:7" ht="15">
      <c r="A90" s="14" t="s">
        <v>85</v>
      </c>
      <c r="B90" s="12"/>
      <c r="C90" s="12"/>
      <c r="D90" s="12"/>
      <c r="E90" s="12"/>
      <c r="F90" s="15">
        <v>17000</v>
      </c>
      <c r="G90" s="15">
        <v>17000</v>
      </c>
    </row>
    <row r="91" spans="1:7" ht="24">
      <c r="A91" s="14" t="s">
        <v>86</v>
      </c>
      <c r="B91" s="12"/>
      <c r="C91" s="12" t="s">
        <v>87</v>
      </c>
      <c r="D91" s="12" t="s">
        <v>20</v>
      </c>
      <c r="E91" s="12" t="s">
        <v>1</v>
      </c>
      <c r="F91" s="15">
        <v>17000</v>
      </c>
      <c r="G91" s="15">
        <v>17000</v>
      </c>
    </row>
    <row r="92" spans="1:7" ht="15">
      <c r="A92" s="11" t="s">
        <v>24</v>
      </c>
      <c r="B92" s="12"/>
      <c r="C92" s="12"/>
      <c r="D92" s="12"/>
      <c r="E92" s="12"/>
      <c r="F92" s="15">
        <v>45625</v>
      </c>
      <c r="G92" s="15">
        <v>0</v>
      </c>
    </row>
    <row r="93" spans="1:7" ht="48">
      <c r="A93" s="14" t="s">
        <v>88</v>
      </c>
      <c r="B93" s="12"/>
      <c r="C93" s="12"/>
      <c r="D93" s="12"/>
      <c r="E93" s="12"/>
      <c r="F93" s="15">
        <v>45625</v>
      </c>
      <c r="G93" s="15">
        <v>0</v>
      </c>
    </row>
    <row r="94" spans="1:7" ht="15">
      <c r="A94" s="14" t="s">
        <v>89</v>
      </c>
      <c r="B94" s="12"/>
      <c r="C94" s="12" t="s">
        <v>90</v>
      </c>
      <c r="D94" s="12" t="s">
        <v>63</v>
      </c>
      <c r="E94" s="12" t="s">
        <v>63</v>
      </c>
      <c r="F94" s="15">
        <v>45625</v>
      </c>
      <c r="G94" s="15">
        <v>0</v>
      </c>
    </row>
    <row r="95" spans="1:7" ht="15">
      <c r="A95" s="11" t="s">
        <v>24</v>
      </c>
      <c r="B95" s="12"/>
      <c r="C95" s="12"/>
      <c r="D95" s="12"/>
      <c r="E95" s="12"/>
      <c r="F95" s="15">
        <f aca="true" t="shared" si="6" ref="F95:G97">F96</f>
        <v>24000</v>
      </c>
      <c r="G95" s="15">
        <f t="shared" si="6"/>
        <v>24000</v>
      </c>
    </row>
    <row r="96" spans="1:7" ht="15">
      <c r="A96" s="14" t="s">
        <v>61</v>
      </c>
      <c r="B96" s="12"/>
      <c r="C96" s="12"/>
      <c r="D96" s="12"/>
      <c r="E96" s="12"/>
      <c r="F96" s="15">
        <f t="shared" si="6"/>
        <v>24000</v>
      </c>
      <c r="G96" s="15">
        <f t="shared" si="6"/>
        <v>24000</v>
      </c>
    </row>
    <row r="97" spans="1:7" ht="24">
      <c r="A97" s="14" t="s">
        <v>62</v>
      </c>
      <c r="B97" s="12"/>
      <c r="C97" s="12" t="s">
        <v>58</v>
      </c>
      <c r="D97" s="12"/>
      <c r="E97" s="12"/>
      <c r="F97" s="15">
        <f t="shared" si="6"/>
        <v>24000</v>
      </c>
      <c r="G97" s="15">
        <f t="shared" si="6"/>
        <v>24000</v>
      </c>
    </row>
    <row r="98" spans="1:7" ht="24">
      <c r="A98" s="14" t="s">
        <v>57</v>
      </c>
      <c r="B98" s="12"/>
      <c r="C98" s="12" t="s">
        <v>58</v>
      </c>
      <c r="D98" s="12" t="s">
        <v>4</v>
      </c>
      <c r="E98" s="12" t="s">
        <v>0</v>
      </c>
      <c r="F98" s="15">
        <v>24000</v>
      </c>
      <c r="G98" s="15">
        <v>24000</v>
      </c>
    </row>
    <row r="99" spans="1:7" ht="15">
      <c r="A99" s="14" t="s">
        <v>99</v>
      </c>
      <c r="B99" s="12"/>
      <c r="C99" s="12"/>
      <c r="D99" s="12"/>
      <c r="E99" s="12"/>
      <c r="F99" s="15">
        <v>187802</v>
      </c>
      <c r="G99" s="15">
        <v>375479</v>
      </c>
    </row>
    <row r="100" spans="1:6" ht="12.75">
      <c r="A100" s="20"/>
      <c r="B100" s="20"/>
      <c r="C100" s="20"/>
      <c r="D100" s="20"/>
      <c r="E100" s="20"/>
      <c r="F100" s="21"/>
    </row>
    <row r="101" spans="1:6" ht="12.75">
      <c r="A101" s="20"/>
      <c r="B101" s="20"/>
      <c r="C101" s="20"/>
      <c r="D101" s="20"/>
      <c r="E101" s="20"/>
      <c r="F101" s="22"/>
    </row>
    <row r="102" spans="1:6" ht="12.75">
      <c r="A102" s="23"/>
      <c r="B102" s="23"/>
      <c r="C102" s="23"/>
      <c r="D102" s="23"/>
      <c r="E102" s="23"/>
      <c r="F102" s="24"/>
    </row>
    <row r="103" spans="1:6" ht="12.75">
      <c r="A103" s="23"/>
      <c r="B103" s="23"/>
      <c r="C103" s="23"/>
      <c r="D103" s="23"/>
      <c r="E103" s="23"/>
      <c r="F103" s="55"/>
    </row>
    <row r="104" spans="1:6" ht="12.75">
      <c r="A104" s="57"/>
      <c r="B104" s="18"/>
      <c r="C104" s="18"/>
      <c r="D104" s="18"/>
      <c r="E104" s="18"/>
      <c r="F104" s="56"/>
    </row>
    <row r="105" spans="1:6" ht="12.75">
      <c r="A105" s="57"/>
      <c r="B105" s="18"/>
      <c r="C105" s="18"/>
      <c r="D105" s="18"/>
      <c r="E105" s="18"/>
      <c r="F105" s="19"/>
    </row>
    <row r="106" spans="1:6" ht="12.75">
      <c r="A106" s="18"/>
      <c r="B106" s="18"/>
      <c r="C106" s="18"/>
      <c r="D106" s="18"/>
      <c r="E106" s="18"/>
      <c r="F106" s="19"/>
    </row>
    <row r="107" spans="1:6" ht="12.75">
      <c r="A107" s="18"/>
      <c r="B107" s="18"/>
      <c r="C107" s="18"/>
      <c r="D107" s="18"/>
      <c r="E107" s="18"/>
      <c r="F107" s="25"/>
    </row>
    <row r="108" spans="1:6" ht="12.75">
      <c r="A108" s="23"/>
      <c r="B108" s="23"/>
      <c r="C108" s="23"/>
      <c r="D108" s="23"/>
      <c r="E108" s="23"/>
      <c r="F108" s="26"/>
    </row>
    <row r="109" spans="1:6" ht="12.75">
      <c r="A109" s="23"/>
      <c r="B109" s="23"/>
      <c r="C109" s="23"/>
      <c r="D109" s="23"/>
      <c r="E109" s="23"/>
      <c r="F109" s="26"/>
    </row>
    <row r="110" spans="1:5" ht="12.75">
      <c r="A110" s="23"/>
      <c r="B110" s="23"/>
      <c r="C110" s="23"/>
      <c r="D110" s="23"/>
      <c r="E110" s="23"/>
    </row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</sheetData>
  <sheetProtection/>
  <mergeCells count="13">
    <mergeCell ref="D8:E9"/>
    <mergeCell ref="F8:F9"/>
    <mergeCell ref="G8:G9"/>
    <mergeCell ref="A2:G2"/>
    <mergeCell ref="A3:G3"/>
    <mergeCell ref="A4:G4"/>
    <mergeCell ref="A5:G5"/>
    <mergeCell ref="F103:F104"/>
    <mergeCell ref="A104:A105"/>
    <mergeCell ref="A6:G6"/>
    <mergeCell ref="A8:A9"/>
    <mergeCell ref="B8:B9"/>
    <mergeCell ref="C8:C9"/>
  </mergeCells>
  <printOptions/>
  <pageMargins left="0.62" right="0.1968503937007874" top="0.3937007874015748" bottom="0.3937007874015748" header="0.3937007874015748" footer="0.3937007874015748"/>
  <pageSetup horizontalDpi="600" verticalDpi="600" orientation="portrait" paperSize="9" scale="64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112" zoomScaleSheetLayoutView="112" zoomScalePageLayoutView="0" workbookViewId="0" topLeftCell="A2">
      <selection activeCell="B3" sqref="B3:F3"/>
    </sheetView>
  </sheetViews>
  <sheetFormatPr defaultColWidth="9.00390625" defaultRowHeight="12.75"/>
  <cols>
    <col min="1" max="1" width="6.125" style="33" customWidth="1"/>
    <col min="2" max="2" width="71.875" style="32" customWidth="1"/>
    <col min="3" max="3" width="16.25390625" style="32" customWidth="1"/>
    <col min="4" max="4" width="13.625" style="32" customWidth="1"/>
    <col min="5" max="5" width="14.625" style="32" customWidth="1"/>
    <col min="6" max="6" width="12.875" style="32" customWidth="1"/>
    <col min="7" max="16384" width="9.125" style="32" customWidth="1"/>
  </cols>
  <sheetData>
    <row r="1" spans="2:5" ht="42.75" customHeight="1" hidden="1">
      <c r="B1" s="68" t="s">
        <v>101</v>
      </c>
      <c r="C1" s="69"/>
      <c r="D1" s="52"/>
      <c r="E1" s="52"/>
    </row>
    <row r="2" spans="1:6" ht="55.5" customHeight="1">
      <c r="A2" s="35"/>
      <c r="B2" s="71" t="s">
        <v>114</v>
      </c>
      <c r="C2" s="71"/>
      <c r="D2" s="71"/>
      <c r="E2" s="71"/>
      <c r="F2" s="71"/>
    </row>
    <row r="3" spans="1:6" ht="66.75" customHeight="1">
      <c r="A3" s="35"/>
      <c r="B3" s="70" t="str">
        <f>"Долевое финансирование мероприятий выделенных из краевого 
 бюджета на  "&amp;год&amp;" год и плановый период "&amp;ПлПер&amp;" годов"</f>
        <v>Долевое финансирование мероприятий выделенных из краевого 
 бюджета на  2020 год и плановый период 2021-2022 годов</v>
      </c>
      <c r="C3" s="70"/>
      <c r="D3" s="70"/>
      <c r="E3" s="70"/>
      <c r="F3" s="70"/>
    </row>
    <row r="4" spans="1:6" ht="37.5" customHeight="1">
      <c r="A4" s="35"/>
      <c r="B4" s="36"/>
      <c r="C4" s="36"/>
      <c r="D4" s="36"/>
      <c r="F4" s="37" t="s">
        <v>102</v>
      </c>
    </row>
    <row r="5" spans="1:6" ht="29.25" customHeight="1">
      <c r="A5" s="38"/>
      <c r="B5" s="39" t="s">
        <v>5</v>
      </c>
      <c r="C5" s="40" t="s">
        <v>103</v>
      </c>
      <c r="D5" s="39" t="s">
        <v>104</v>
      </c>
      <c r="E5" s="39" t="s">
        <v>105</v>
      </c>
      <c r="F5" s="39" t="s">
        <v>106</v>
      </c>
    </row>
    <row r="6" spans="1:6" ht="45" customHeight="1">
      <c r="A6" s="38"/>
      <c r="B6" s="41" t="s">
        <v>107</v>
      </c>
      <c r="C6" s="42"/>
      <c r="D6" s="43">
        <f>SUM(D7:D9)</f>
        <v>2076.8</v>
      </c>
      <c r="E6" s="43">
        <f>SUM(E7:E9)</f>
        <v>2441.7</v>
      </c>
      <c r="F6" s="43">
        <f>SUM(F7:F9)</f>
        <v>19255.6</v>
      </c>
    </row>
    <row r="7" spans="1:6" ht="99.75" customHeight="1">
      <c r="A7" s="44">
        <v>1</v>
      </c>
      <c r="B7" s="48" t="s">
        <v>108</v>
      </c>
      <c r="C7" s="45" t="s">
        <v>109</v>
      </c>
      <c r="D7" s="46">
        <v>781</v>
      </c>
      <c r="E7" s="46">
        <v>1094</v>
      </c>
      <c r="F7" s="46">
        <v>1094</v>
      </c>
    </row>
    <row r="8" spans="1:6" ht="75.75" customHeight="1">
      <c r="A8" s="44">
        <v>2</v>
      </c>
      <c r="B8" s="49" t="s">
        <v>110</v>
      </c>
      <c r="C8" s="45" t="s">
        <v>111</v>
      </c>
      <c r="D8" s="47">
        <v>1295.8</v>
      </c>
      <c r="E8" s="47">
        <v>1347.7</v>
      </c>
      <c r="F8" s="47">
        <v>9781.6</v>
      </c>
    </row>
    <row r="9" spans="1:6" ht="77.25" customHeight="1">
      <c r="A9" s="44">
        <v>3</v>
      </c>
      <c r="B9" s="50" t="s">
        <v>112</v>
      </c>
      <c r="C9" s="45" t="s">
        <v>113</v>
      </c>
      <c r="D9" s="46"/>
      <c r="E9" s="46"/>
      <c r="F9" s="46">
        <v>8380</v>
      </c>
    </row>
  </sheetData>
  <sheetProtection/>
  <mergeCells count="3">
    <mergeCell ref="B1:E1"/>
    <mergeCell ref="B2:F2"/>
    <mergeCell ref="B3:F3"/>
  </mergeCells>
  <printOptions/>
  <pageMargins left="0.83" right="0.28" top="0.3937007874015748" bottom="0.3937007874015748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2019-12-27T08:49:44Z</cp:lastPrinted>
  <dcterms:created xsi:type="dcterms:W3CDTF">2001-04-26T07:34:20Z</dcterms:created>
  <dcterms:modified xsi:type="dcterms:W3CDTF">2019-12-27T08:49:49Z</dcterms:modified>
  <cp:category/>
  <cp:version/>
  <cp:contentType/>
  <cp:contentStatus/>
</cp:coreProperties>
</file>